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20530042-D341-4F76-8879-C3DE1AD1D993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<sst xmlns="http://schemas.openxmlformats.org/spreadsheetml/2006/main" count="290" uniqueCount="214">
  <si>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</si>
  <si>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</si>
  <si>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</si>
  <si>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</si>
  <si>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</si>
  <si>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</si>
  <si>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</si>
  <si>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</si>
  <si>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</si>
  <si>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</si>
  <si>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University of Toronto Press</t>
  </si>
  <si>
    <t>Manchester University Press</t>
  </si>
  <si>
    <t>Taylor &amp; Francis Group</t>
  </si>
  <si>
    <t>Emerald Publishing Limited</t>
  </si>
  <si>
    <t>Palgrave Macmillan Limited</t>
  </si>
  <si>
    <t>H1-970.9</t>
  </si>
  <si>
    <t>Simon &amp; Schuster</t>
  </si>
  <si>
    <t>University of California Press</t>
  </si>
  <si>
    <t>Oxford University Press USA - OSO</t>
  </si>
  <si>
    <t>McGill-Queen's University Press</t>
  </si>
  <si>
    <t>Bloomsbury Publishing Plc</t>
  </si>
  <si>
    <t>Cornell University Press</t>
  </si>
  <si>
    <t>Springer International Publishing AG</t>
  </si>
  <si>
    <t>Springer</t>
  </si>
  <si>
    <t>HF4999.2-6182</t>
  </si>
  <si>
    <t>SAGE Publications</t>
  </si>
  <si>
    <t>IGI Global</t>
  </si>
  <si>
    <t>Goodfellow Publishers, Limited</t>
  </si>
  <si>
    <t>Edward Elgar Publishing Limited</t>
  </si>
  <si>
    <t>CAB International</t>
  </si>
  <si>
    <t>University of Oklahoma Press</t>
  </si>
  <si>
    <t>University of North Carolina Press</t>
  </si>
  <si>
    <t>University of South Carolina Press</t>
  </si>
  <si>
    <t>Tourism &amp; Hospitality</t>
  </si>
  <si>
    <t>Customer Service in Tourism and Hospitality</t>
  </si>
  <si>
    <t>Hudson, Simon;Hudson, Louise</t>
  </si>
  <si>
    <t>TX911.3.M3</t>
  </si>
  <si>
    <t>Tourism Ethics</t>
  </si>
  <si>
    <t>Channel View Publications</t>
  </si>
  <si>
    <t>Fennell, Dr. David A.</t>
  </si>
  <si>
    <t>G155.A1 .F466 2018</t>
  </si>
  <si>
    <t>Tourism-Moral and ethical aspects.</t>
  </si>
  <si>
    <t>Femininities in the Field : Tourism and Transdisciplinary Research</t>
  </si>
  <si>
    <t>Porter, Brooke A.;Schänzel, Heike A.</t>
  </si>
  <si>
    <t>BF175.5.F45 .F465 2018</t>
  </si>
  <si>
    <t>Femininity.</t>
  </si>
  <si>
    <t>Handbook of Human Resource Management in the Tourism and Hospitality Industries</t>
  </si>
  <si>
    <t>Burke, Ronald  J.;Hughes, Julia C.</t>
  </si>
  <si>
    <t>Marketing Research for the Tourism, Hospitality and Events Industries</t>
  </si>
  <si>
    <t>Kolb, Bonita</t>
  </si>
  <si>
    <t>G155.A1 .K653 2018</t>
  </si>
  <si>
    <t>Tourism-Marketing. ; City promotion.</t>
  </si>
  <si>
    <t>Indigenous Tourism Movements</t>
  </si>
  <si>
    <t>Bunten, Alexis Celeste;Graburn, Nelson H.H.</t>
  </si>
  <si>
    <t>G156.5.H47 .I535 2018</t>
  </si>
  <si>
    <t>Heritage tourism. ; Indigenous peoples. ; Tourism-Anthropological aspects.</t>
  </si>
  <si>
    <t>The Palgrave Handbook of Dark Tourism Studies</t>
  </si>
  <si>
    <t>R. Stone, Philip;Hartmann, Rudi;Seaton, Tony;Sharpley, Richard;White, Leanne</t>
  </si>
  <si>
    <t>Dark tourism.</t>
  </si>
  <si>
    <t>Sport Tourism Development</t>
  </si>
  <si>
    <t>Higham, Dr. James</t>
  </si>
  <si>
    <t>G155.A1 .H544 2018</t>
  </si>
  <si>
    <t>Sports and tourism.</t>
  </si>
  <si>
    <t>New Moral Natures in Tourism</t>
  </si>
  <si>
    <t>Grimwood, Bryan S. R.;Caton, Kellee;Cooke, Lisa</t>
  </si>
  <si>
    <t>G155.A1 .N429 2018</t>
  </si>
  <si>
    <t>Tourism-Moral and ethical aspects. ; Tourism-Environmental aspects.</t>
  </si>
  <si>
    <t>Culture and Value : Tourism, Heritage, and Property</t>
  </si>
  <si>
    <t>Indiana University Press</t>
  </si>
  <si>
    <t>Bendix, Regina F.</t>
  </si>
  <si>
    <t>G156.5.H47 .B463 2018</t>
  </si>
  <si>
    <t>Heritage tourism-Social aspects. ; Cultural property-Social aspects.</t>
  </si>
  <si>
    <t>Sustainable Customer Experience Design : Co-Creating Experiences in Events, Tourism and Hospitality</t>
  </si>
  <si>
    <t>Smit, Bert;Melissen, Frans</t>
  </si>
  <si>
    <t>HD9980.5 .S658 2018</t>
  </si>
  <si>
    <t>Service industries-Customer services. ; Special events industry-Customer services. ; Tourism-Customer services. ; Hospitality industry-Customer services. ; Customer relations. ; Consumer satisfaction. ; Sustainable development.</t>
  </si>
  <si>
    <t>The London Restaurant, 1840-1914</t>
  </si>
  <si>
    <t>Assael, Brenda</t>
  </si>
  <si>
    <t>TX635 .A873 2018</t>
  </si>
  <si>
    <t>Restaurants-England-London.</t>
  </si>
  <si>
    <t>Tourism Policy and Planning : Yesterday, Today, and Tomorrow</t>
  </si>
  <si>
    <t>Edgell, David L., Sr.;Swanson, Jason R.;Edgell, David L.;Smith, Ginger;Swanson, Jason;Allen, Maria DelMastro;Edgell, Sr., David L.</t>
  </si>
  <si>
    <t>G155.A1 .E344 2019</t>
  </si>
  <si>
    <t>Tourism-Planning. ; Tourism-Government policy.</t>
  </si>
  <si>
    <t>Handbook of Research Methods for Tourism and Hospitality Management</t>
  </si>
  <si>
    <t>Nunkoo, Robin</t>
  </si>
  <si>
    <t>TX911.5 .H363 2018</t>
  </si>
  <si>
    <t>Hospitality industry-Research-Methodology.</t>
  </si>
  <si>
    <t>Histories, Meanings and Representations of the Modern Hotel</t>
  </si>
  <si>
    <t>James, Kevin J.</t>
  </si>
  <si>
    <t>TX908 .J358 2018</t>
  </si>
  <si>
    <t>Hotels-History. ; Hotels-Social aspects. ; Hospitality industry-History. ; Hospitality industry-Social aspects.</t>
  </si>
  <si>
    <t>Queering the Redneck Riviera : Sexuality and the Rise of Florida Tourism</t>
  </si>
  <si>
    <t>University Press of Florida</t>
  </si>
  <si>
    <t>Watkins, Jerry T., III</t>
  </si>
  <si>
    <t>HQ75.26.F6 W38 2018</t>
  </si>
  <si>
    <t>Gays-Travel-Florida-History. ; Tourism-Florida-History. ; Gay travelers-Florida-History.</t>
  </si>
  <si>
    <t>Tombstone, Deadwood, and Dodge City : Re-Creating the Frontier West</t>
  </si>
  <si>
    <t>Britz, Kevin;Nichols, Roger L.</t>
  </si>
  <si>
    <t>Making Machu Picchu : The Politics of Tourism in Twentieth-Century Peru</t>
  </si>
  <si>
    <t>Rice, Mark</t>
  </si>
  <si>
    <t>F3429.1.M3 .R534 2018</t>
  </si>
  <si>
    <t>Tourism-Peru-Machu Picchu Site-History-20th century. ; Tourism-Political aspects-Peru-Machu Picchu Site. ; International travel-Peru-Machu Picchu Site-History-20th century. ; Peru-Symbolic representation-History-20th century.</t>
  </si>
  <si>
    <t>Gender Equality and Tourism : Beyond Empowerment</t>
  </si>
  <si>
    <t>Cole, Stroma;Ferguson, Lucy;Alarcón, Daniela Moreno;Costa, Carlos;Durão, Marília;Breda, Zélia;Bakas, Fiona Eva;Suárez, Paola Vizcaino;Caparrós, Belén Martínez;Muldoon, Meghan</t>
  </si>
  <si>
    <t>HD5716.T64 .G463 2018</t>
  </si>
  <si>
    <t>Tourism-Employees. ; Women-Employment. ; Tourism-Social aspects.</t>
  </si>
  <si>
    <t>Travel and Tourism in the Caribbean : Challenges and Opportunities for Small Island Developing States</t>
  </si>
  <si>
    <t>Spencer, Andrew</t>
  </si>
  <si>
    <t>Tourism-Caribbean Area.</t>
  </si>
  <si>
    <t>War Tourism : Second World War France from Defeat and Occupation to the Creation of Heritage</t>
  </si>
  <si>
    <t>Gordon, Bertram M.</t>
  </si>
  <si>
    <t>G155.F8 .G673 2018</t>
  </si>
  <si>
    <t>Tourism-France-History-20th century. ; Germans-Travel-France-History-20th century. ; Dark tourism-France-History-20th century.</t>
  </si>
  <si>
    <t>Cultural Heritage Marketing : A Relationship Marketing Approach to Conservation Services</t>
  </si>
  <si>
    <t>Parowicz, Izabella</t>
  </si>
  <si>
    <t>Cultural property-Conservation and restoration.</t>
  </si>
  <si>
    <t>The Hotel : Occupied Space</t>
  </si>
  <si>
    <t>Davidson, Robert A.</t>
  </si>
  <si>
    <t>GT3770 .D385 2018</t>
  </si>
  <si>
    <t>Hotels-Social aspects. ; Hotels-History.</t>
  </si>
  <si>
    <t>Advances in Hospitality and Leisure</t>
  </si>
  <si>
    <t>Chen, Joseph S.</t>
  </si>
  <si>
    <t>HD2321-4730.9</t>
  </si>
  <si>
    <t>Contemporary Tourism : An International Approach</t>
  </si>
  <si>
    <t>Cooper, Chris;Hall, C. Michael</t>
  </si>
  <si>
    <t>Roads, Tourism and Cultural History : On the Road in Australia</t>
  </si>
  <si>
    <t>Kerr, Rosemary</t>
  </si>
  <si>
    <t>From Old Quebec to la Belle Province : Tourism Promotion, Travel Writing, and National Identities, 1920-1986</t>
  </si>
  <si>
    <t>Neatby, Nicole</t>
  </si>
  <si>
    <t>G155.C2 .N438 2018</t>
  </si>
  <si>
    <t>Tourism-Québec (Province)-Marketing-History-20th century. ; Tourism-Government policy-Québec (Province)-History-20th century.</t>
  </si>
  <si>
    <t>World Heritage Sites : Tourism, Local Communities and Conservation Activities</t>
  </si>
  <si>
    <t>Jimura, Takamitsu</t>
  </si>
  <si>
    <t>G140.5 .J568 2019</t>
  </si>
  <si>
    <t>World Heritage areas-Management. ; Heritage tourism. ; Cultural property-Conservation and restoration.</t>
  </si>
  <si>
    <t>Tourism Ethnographies : Ethics, Methods, Application and Reflexivity</t>
  </si>
  <si>
    <t>Andrews, Hazel;Jimura, Takamitsu;Dixon, Laura</t>
  </si>
  <si>
    <t>G156.5.A58 T66 2019</t>
  </si>
  <si>
    <t>Tourism-Anthropological aspects. ; Culture and tourism. ; Ethnology.</t>
  </si>
  <si>
    <t>Sojourns in Charleston, South Carolina, 1865-1947 : From the Ruins of War to the Rise of Tourism</t>
  </si>
  <si>
    <t>Fant, Jennie Holton</t>
  </si>
  <si>
    <t>F279.C457 S57 2019</t>
  </si>
  <si>
    <t>Charleston (S.C.)-History-19th century. ; Charleston (S.C.)-History-20th century.</t>
  </si>
  <si>
    <t>Big Data and Innovation in Tourism, Travel, and Hospitality : Managerial Approaches, Techniques, and Applications</t>
  </si>
  <si>
    <t>Sigala, Marianna;Rahimi, Roya;Thelwall, Mike</t>
  </si>
  <si>
    <t>Tourism-Technological innovations.</t>
  </si>
  <si>
    <t>Marketing for Tourism and Hospitality : Collaboration, Technology and Experiences</t>
  </si>
  <si>
    <t>Fyall, Alan;Frochot, Isabelle;Wang, Youcheng;Legohérel, Patrick</t>
  </si>
  <si>
    <t>G155.A1 .F935 2019</t>
  </si>
  <si>
    <t>Tourism-Marketing. ; Hospitality industry-Marketing.</t>
  </si>
  <si>
    <t>Global Trends, Practices, and Challenges in Contemporary Tourism and Hospitality Management</t>
  </si>
  <si>
    <t>Batabyal, Debasish;Das, Dillip Kumar</t>
  </si>
  <si>
    <t>G155.A1 G496</t>
  </si>
  <si>
    <t>Tourism-Management. ; Hospitality industry-Management.</t>
  </si>
  <si>
    <t>Positive Tourism in Africa</t>
  </si>
  <si>
    <t>Mkono, Mucha</t>
  </si>
  <si>
    <t>G155.A35 .M566 2019</t>
  </si>
  <si>
    <t>Tourism-Africa. ; Tourism-Social aspects-Africa.</t>
  </si>
  <si>
    <t>Becoming a Restaurateur</t>
  </si>
  <si>
    <t>Kuh, Patric</t>
  </si>
  <si>
    <t>Tourism and Hospitality in Conflict-Ridden Destinations</t>
  </si>
  <si>
    <t>Isaac, Rami K.;Çakmak, Erdinç;Butler, Richard</t>
  </si>
  <si>
    <t>G155.A1 .T687 2019</t>
  </si>
  <si>
    <t>Tourism-Political aspects.</t>
  </si>
  <si>
    <t>The Next Frontier of Restaurant Management : Harnessing Data to Improve Guest Service and Enhance the Employee Experience</t>
  </si>
  <si>
    <t>Susskind, Alex M.;Maynard, Mark</t>
  </si>
  <si>
    <t>TX911.3.M27 .N498 2019</t>
  </si>
  <si>
    <t>Restaurant management.</t>
  </si>
  <si>
    <t>Stats Means Business : Statistics and Business Analytics for Business, Hospitality and Tourism</t>
  </si>
  <si>
    <t>Buglear, John;Castell, Adrian</t>
  </si>
  <si>
    <t>TX911.3.S73 .B845 2019</t>
  </si>
  <si>
    <t>Hospitality industry-Statistics. ; Tourism-Statistics. ; Commercial statistics.</t>
  </si>
  <si>
    <t>The SAGE Handbook of Tourism Management : Theories, Concepts and Disciplinary Approaches to Tourism</t>
  </si>
  <si>
    <t>Cooper, Chris;Volo, Serena;Gartner, William C.;Scott, Noel</t>
  </si>
  <si>
    <t>G155.A1 .S244 2018</t>
  </si>
  <si>
    <t>Tourism-Management.</t>
  </si>
  <si>
    <t>Beautyscapes : Mapping Cosmetic Surgery Tourism</t>
  </si>
  <si>
    <t>Holliday, Ruth;Jones, Meredith;Bell, David</t>
  </si>
  <si>
    <t>Human Resource Management in the Hospitality Industry : A Guide to Best Practice</t>
  </si>
  <si>
    <t>Boella, Michael J.;Goss-Turner, Steven</t>
  </si>
  <si>
    <t>TX911.3.P4 .B645 2020</t>
  </si>
  <si>
    <t>Hospitality industry-Personnel management.</t>
  </si>
  <si>
    <t>Destination Anthropocene : Science and Tourism in the Bahamas</t>
  </si>
  <si>
    <t>Moore, Amelia</t>
  </si>
  <si>
    <t>QC903.2.B2 .M667 2019</t>
  </si>
  <si>
    <t>Climatic changes-Effect of human beings on-Bahamas.</t>
  </si>
  <si>
    <t>Managing Quality of Life in Tourism and Hospitality</t>
  </si>
  <si>
    <t>Uysal, Muzaffer;Sirgy, M. Joseph;Kruger, Stefan</t>
  </si>
  <si>
    <t>TX911 .M363 2018</t>
  </si>
  <si>
    <t>Hospitality industry. ; Tourism-Management. ; Quality of life-Case studies.</t>
  </si>
  <si>
    <t>Tourism and Animal Welfare</t>
  </si>
  <si>
    <t>Carr, Neil;Broom, Donald;Andrews, Christopher;Durrell, Lee;Mann, Janet;Senigaglia, Valeria;Jacoby, Ann-Marie;Bejder, Lars;Chivell, Wilfred;Goodall, Jane</t>
  </si>
  <si>
    <t>G155.A1 .C377 2018</t>
  </si>
  <si>
    <t>Tourism-Moral and ethical aspects. ; Animal welfare. ; Animals-Effect of human beings on.</t>
  </si>
  <si>
    <t>Managing Sustainable Tourism : A Legacy for the Future</t>
  </si>
  <si>
    <t>Edgell Sr, David L.</t>
  </si>
  <si>
    <t>Checking Out : What the Rise of the Sharing Economy Means for the Future of the Hotel Industry</t>
  </si>
  <si>
    <t>Doggrell, Katherine</t>
  </si>
  <si>
    <t>Brexit and Tourism : Process, Impacts and Non-Policy</t>
  </si>
  <si>
    <t>Hall, Prof. Derek</t>
  </si>
  <si>
    <t>G155.G7 .H355 2020</t>
  </si>
  <si>
    <t>European Union-Great Britain. ; Tourism-Great Britain. ; Tourism-European Union countries.</t>
  </si>
  <si>
    <t>Service Encounters in Tourism, Events and Hospitality : Staff Perspectives</t>
  </si>
  <si>
    <t>Firth, Miriam</t>
  </si>
  <si>
    <t>G155.A1 .F578 2020</t>
  </si>
  <si>
    <t>Tourism-Customer services. ; Special events industry-Customer services. ; Hospitality industry-Customer services. ; Customer relations.</t>
  </si>
  <si>
    <t>Tourism Economics and Policy</t>
  </si>
  <si>
    <t>Dwyer, Prof. Larry;Forsyth, Prof. Peter;Dwyer, Wayne</t>
  </si>
  <si>
    <t>G155.A1 .D894 2020</t>
  </si>
  <si>
    <t>Tourism-Forecasting. ; Tourism-Management. ; Tourism-Government policy.</t>
  </si>
  <si>
    <t>The Restaurant : A History of Eating Out</t>
  </si>
  <si>
    <t>Simon &amp; Schuster, Limited</t>
  </si>
  <si>
    <t>Sitwell,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</si>
</sst>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2" max="2" width="13.6640625" bestFit="1" customWidth="1"/>
    <col min="3" max="3" width="8" bestFit="1" customWidth="1"/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20200521</v>
      </c>
      <c r="B2" s="3" t="s">
        <v>33</v>
      </c>
      <c r="C2">
        <v>4864558</v>
      </c>
      <c r="D2" t="s">
        <v>34</v>
      </c>
      <c r="E2" t="str">
        <f>"9781911396475"</f>
        <v>9781911396475</v>
      </c>
      <c r="F2" t="s">
        <v>27</v>
      </c>
      <c r="G2">
        <v>2018</v>
      </c>
      <c r="H2" t="s">
        <v>35</v>
      </c>
      <c r="I2" t="s">
        <v>36</v>
      </c>
      <c r="J2"/>
    </row>
    <row r="3" spans="1:10" s="3" customFormat="1" x14ac:dyDescent="0.3">
      <c r="A3" s="3">
        <v>20200521</v>
      </c>
      <c r="B3" s="3" t="s">
        <v>33</v>
      </c>
      <c r="C3">
        <v>5148897</v>
      </c>
      <c r="D3" t="s">
        <v>37</v>
      </c>
      <c r="E3" t="str">
        <f>"9781845416362"</f>
        <v>9781845416362</v>
      </c>
      <c r="F3" t="s">
        <v>38</v>
      </c>
      <c r="G3">
        <v>2018</v>
      </c>
      <c r="H3" t="s">
        <v>39</v>
      </c>
      <c r="I3" t="s">
        <v>40</v>
      </c>
      <c r="J3" t="s">
        <v>41</v>
      </c>
    </row>
    <row r="4" spans="1:10" s="3" customFormat="1" x14ac:dyDescent="0.3">
      <c r="A4" s="3">
        <v>20200521</v>
      </c>
      <c r="B4" s="3" t="s">
        <v>33</v>
      </c>
      <c r="C4">
        <v>5228937</v>
      </c>
      <c r="D4" t="s">
        <v>42</v>
      </c>
      <c r="E4" t="str">
        <f>"9781845416522"</f>
        <v>9781845416522</v>
      </c>
      <c r="F4" t="s">
        <v>38</v>
      </c>
      <c r="G4">
        <v>2018</v>
      </c>
      <c r="H4" t="s">
        <v>43</v>
      </c>
      <c r="I4" t="s">
        <v>44</v>
      </c>
      <c r="J4" t="s">
        <v>45</v>
      </c>
    </row>
    <row r="5" spans="1:10" s="3" customFormat="1" x14ac:dyDescent="0.3">
      <c r="A5" s="3">
        <v>20200521</v>
      </c>
      <c r="B5" s="3" t="s">
        <v>33</v>
      </c>
      <c r="C5">
        <v>5233934</v>
      </c>
      <c r="D5" t="s">
        <v>46</v>
      </c>
      <c r="E5" t="str">
        <f>"9781786431370"</f>
        <v>9781786431370</v>
      </c>
      <c r="F5" t="s">
        <v>28</v>
      </c>
      <c r="G5">
        <v>2018</v>
      </c>
      <c r="H5" t="s">
        <v>47</v>
      </c>
      <c r="I5"/>
      <c r="J5"/>
    </row>
    <row r="6" spans="1:10" s="3" customFormat="1" x14ac:dyDescent="0.3">
      <c r="A6" s="3">
        <v>20200521</v>
      </c>
      <c r="B6" s="3" t="s">
        <v>33</v>
      </c>
      <c r="C6">
        <v>5257708</v>
      </c>
      <c r="D6" t="s">
        <v>48</v>
      </c>
      <c r="E6" t="str">
        <f>"9781351702225"</f>
        <v>9781351702225</v>
      </c>
      <c r="F6" t="s">
        <v>12</v>
      </c>
      <c r="G6">
        <v>2018</v>
      </c>
      <c r="H6" t="s">
        <v>49</v>
      </c>
      <c r="I6" t="s">
        <v>50</v>
      </c>
      <c r="J6" t="s">
        <v>51</v>
      </c>
    </row>
    <row r="7" spans="1:10" s="3" customFormat="1" x14ac:dyDescent="0.3">
      <c r="A7" s="3">
        <v>20200521</v>
      </c>
      <c r="B7" s="3" t="s">
        <v>33</v>
      </c>
      <c r="C7">
        <v>5310258</v>
      </c>
      <c r="D7" t="s">
        <v>52</v>
      </c>
      <c r="E7" t="str">
        <f>"9781442622531"</f>
        <v>9781442622531</v>
      </c>
      <c r="F7" t="s">
        <v>10</v>
      </c>
      <c r="G7">
        <v>2018</v>
      </c>
      <c r="H7" t="s">
        <v>53</v>
      </c>
      <c r="I7" t="s">
        <v>54</v>
      </c>
      <c r="J7" t="s">
        <v>55</v>
      </c>
    </row>
    <row r="8" spans="1:10" s="3" customFormat="1" x14ac:dyDescent="0.3">
      <c r="A8" s="3">
        <v>20200521</v>
      </c>
      <c r="B8" s="3" t="s">
        <v>33</v>
      </c>
      <c r="C8">
        <v>5317452</v>
      </c>
      <c r="D8" t="s">
        <v>56</v>
      </c>
      <c r="E8" t="str">
        <f>"9781137475664"</f>
        <v>9781137475664</v>
      </c>
      <c r="F8" t="s">
        <v>14</v>
      </c>
      <c r="G8">
        <v>2018</v>
      </c>
      <c r="H8" t="s">
        <v>57</v>
      </c>
      <c r="I8" t="s">
        <v>15</v>
      </c>
      <c r="J8" t="s">
        <v>58</v>
      </c>
    </row>
    <row r="9" spans="1:10" s="3" customFormat="1" x14ac:dyDescent="0.3">
      <c r="A9" s="3">
        <v>20200521</v>
      </c>
      <c r="B9" s="3" t="s">
        <v>33</v>
      </c>
      <c r="C9">
        <v>5348668</v>
      </c>
      <c r="D9" t="s">
        <v>59</v>
      </c>
      <c r="E9" t="str">
        <f>"9781845416577"</f>
        <v>9781845416577</v>
      </c>
      <c r="F9" t="s">
        <v>38</v>
      </c>
      <c r="G9">
        <v>2018</v>
      </c>
      <c r="H9" t="s">
        <v>60</v>
      </c>
      <c r="I9" t="s">
        <v>61</v>
      </c>
      <c r="J9" t="s">
        <v>62</v>
      </c>
    </row>
    <row r="10" spans="1:10" s="3" customFormat="1" x14ac:dyDescent="0.3">
      <c r="A10" s="3">
        <v>20200521</v>
      </c>
      <c r="B10" s="3" t="s">
        <v>33</v>
      </c>
      <c r="C10">
        <v>5352033</v>
      </c>
      <c r="D10" t="s">
        <v>63</v>
      </c>
      <c r="E10" t="str">
        <f>"9781351966085"</f>
        <v>9781351966085</v>
      </c>
      <c r="F10" t="s">
        <v>12</v>
      </c>
      <c r="G10">
        <v>2018</v>
      </c>
      <c r="H10" t="s">
        <v>64</v>
      </c>
      <c r="I10" t="s">
        <v>65</v>
      </c>
      <c r="J10" t="s">
        <v>66</v>
      </c>
    </row>
    <row r="11" spans="1:10" s="3" customFormat="1" x14ac:dyDescent="0.3">
      <c r="A11" s="3">
        <v>20200521</v>
      </c>
      <c r="B11" s="3" t="s">
        <v>33</v>
      </c>
      <c r="C11">
        <v>5403900</v>
      </c>
      <c r="D11" t="s">
        <v>67</v>
      </c>
      <c r="E11" t="str">
        <f>"9780253035684"</f>
        <v>9780253035684</v>
      </c>
      <c r="F11" t="s">
        <v>68</v>
      </c>
      <c r="G11">
        <v>2018</v>
      </c>
      <c r="H11" t="s">
        <v>69</v>
      </c>
      <c r="I11" t="s">
        <v>70</v>
      </c>
      <c r="J11" t="s">
        <v>71</v>
      </c>
    </row>
    <row r="12" spans="1:10" s="3" customFormat="1" x14ac:dyDescent="0.3">
      <c r="A12" s="3">
        <v>20200521</v>
      </c>
      <c r="B12" s="3" t="s">
        <v>33</v>
      </c>
      <c r="C12">
        <v>5405461</v>
      </c>
      <c r="D12" t="s">
        <v>72</v>
      </c>
      <c r="E12" t="str">
        <f>"9781317217879"</f>
        <v>9781317217879</v>
      </c>
      <c r="F12" t="s">
        <v>12</v>
      </c>
      <c r="G12">
        <v>2018</v>
      </c>
      <c r="H12" t="s">
        <v>73</v>
      </c>
      <c r="I12" t="s">
        <v>74</v>
      </c>
      <c r="J12" t="s">
        <v>75</v>
      </c>
    </row>
    <row r="13" spans="1:10" s="3" customFormat="1" x14ac:dyDescent="0.3">
      <c r="A13" s="3">
        <v>20200521</v>
      </c>
      <c r="B13" s="3" t="s">
        <v>33</v>
      </c>
      <c r="C13">
        <v>5438701</v>
      </c>
      <c r="D13" t="s">
        <v>76</v>
      </c>
      <c r="E13" t="str">
        <f>"9780192549716"</f>
        <v>9780192549716</v>
      </c>
      <c r="F13" t="s">
        <v>18</v>
      </c>
      <c r="G13">
        <v>2018</v>
      </c>
      <c r="H13" t="s">
        <v>77</v>
      </c>
      <c r="I13" t="s">
        <v>78</v>
      </c>
      <c r="J13" t="s">
        <v>79</v>
      </c>
    </row>
    <row r="14" spans="1:10" s="3" customFormat="1" x14ac:dyDescent="0.3">
      <c r="A14" s="3">
        <v>20200521</v>
      </c>
      <c r="B14" s="3" t="s">
        <v>33</v>
      </c>
      <c r="C14">
        <v>5453438</v>
      </c>
      <c r="D14" t="s">
        <v>80</v>
      </c>
      <c r="E14" t="str">
        <f>"9781351033534"</f>
        <v>9781351033534</v>
      </c>
      <c r="F14" t="s">
        <v>12</v>
      </c>
      <c r="G14">
        <v>2019</v>
      </c>
      <c r="H14" t="s">
        <v>81</v>
      </c>
      <c r="I14" t="s">
        <v>82</v>
      </c>
      <c r="J14" t="s">
        <v>83</v>
      </c>
    </row>
    <row r="15" spans="1:10" s="3" customFormat="1" x14ac:dyDescent="0.3">
      <c r="A15" s="3">
        <v>20200521</v>
      </c>
      <c r="B15" s="3" t="s">
        <v>33</v>
      </c>
      <c r="C15">
        <v>5456108</v>
      </c>
      <c r="D15" t="s">
        <v>84</v>
      </c>
      <c r="E15" t="str">
        <f>"9781785366284"</f>
        <v>9781785366284</v>
      </c>
      <c r="F15" t="s">
        <v>28</v>
      </c>
      <c r="G15">
        <v>2018</v>
      </c>
      <c r="H15" t="s">
        <v>85</v>
      </c>
      <c r="I15" t="s">
        <v>86</v>
      </c>
      <c r="J15" t="s">
        <v>87</v>
      </c>
    </row>
    <row r="16" spans="1:10" s="3" customFormat="1" x14ac:dyDescent="0.3">
      <c r="A16" s="3">
        <v>20200521</v>
      </c>
      <c r="B16" s="3" t="s">
        <v>33</v>
      </c>
      <c r="C16">
        <v>5473173</v>
      </c>
      <c r="D16" t="s">
        <v>88</v>
      </c>
      <c r="E16" t="str">
        <f>"9781845416607"</f>
        <v>9781845416607</v>
      </c>
      <c r="F16" t="s">
        <v>38</v>
      </c>
      <c r="G16">
        <v>2018</v>
      </c>
      <c r="H16" t="s">
        <v>89</v>
      </c>
      <c r="I16" t="s">
        <v>90</v>
      </c>
      <c r="J16" t="s">
        <v>91</v>
      </c>
    </row>
    <row r="17" spans="1:10" s="3" customFormat="1" x14ac:dyDescent="0.3">
      <c r="A17" s="3">
        <v>20200521</v>
      </c>
      <c r="B17" s="3" t="s">
        <v>33</v>
      </c>
      <c r="C17">
        <v>5483721</v>
      </c>
      <c r="D17" t="s">
        <v>92</v>
      </c>
      <c r="E17" t="str">
        <f>"9780813052311"</f>
        <v>9780813052311</v>
      </c>
      <c r="F17" t="s">
        <v>93</v>
      </c>
      <c r="G17">
        <v>2018</v>
      </c>
      <c r="H17" t="s">
        <v>94</v>
      </c>
      <c r="I17" t="s">
        <v>95</v>
      </c>
      <c r="J17" t="s">
        <v>96</v>
      </c>
    </row>
    <row r="18" spans="1:10" s="3" customFormat="1" x14ac:dyDescent="0.3">
      <c r="A18" s="3">
        <v>20200521</v>
      </c>
      <c r="B18" s="3" t="s">
        <v>33</v>
      </c>
      <c r="C18">
        <v>5493459</v>
      </c>
      <c r="D18" t="s">
        <v>97</v>
      </c>
      <c r="E18" t="str">
        <f>"9780806162058"</f>
        <v>9780806162058</v>
      </c>
      <c r="F18" t="s">
        <v>30</v>
      </c>
      <c r="G18">
        <v>2018</v>
      </c>
      <c r="H18" t="s">
        <v>98</v>
      </c>
      <c r="I18"/>
      <c r="J18"/>
    </row>
    <row r="19" spans="1:10" s="3" customFormat="1" x14ac:dyDescent="0.3">
      <c r="A19" s="3">
        <v>20200521</v>
      </c>
      <c r="B19" s="3" t="s">
        <v>33</v>
      </c>
      <c r="C19">
        <v>5494554</v>
      </c>
      <c r="D19" t="s">
        <v>99</v>
      </c>
      <c r="E19" t="str">
        <f>"9781469643557"</f>
        <v>9781469643557</v>
      </c>
      <c r="F19" t="s">
        <v>31</v>
      </c>
      <c r="G19">
        <v>2018</v>
      </c>
      <c r="H19" t="s">
        <v>100</v>
      </c>
      <c r="I19" t="s">
        <v>101</v>
      </c>
      <c r="J19" t="s">
        <v>102</v>
      </c>
    </row>
    <row r="20" spans="1:10" s="3" customFormat="1" x14ac:dyDescent="0.3">
      <c r="A20" s="3">
        <v>20200521</v>
      </c>
      <c r="B20" s="3" t="s">
        <v>33</v>
      </c>
      <c r="C20">
        <v>5516305</v>
      </c>
      <c r="D20" t="s">
        <v>103</v>
      </c>
      <c r="E20" t="str">
        <f>"9781786394439"</f>
        <v>9781786394439</v>
      </c>
      <c r="F20" t="s">
        <v>29</v>
      </c>
      <c r="G20">
        <v>2018</v>
      </c>
      <c r="H20" t="s">
        <v>104</v>
      </c>
      <c r="I20" t="s">
        <v>105</v>
      </c>
      <c r="J20" t="s">
        <v>106</v>
      </c>
    </row>
    <row r="21" spans="1:10" s="3" customFormat="1" x14ac:dyDescent="0.3">
      <c r="A21" s="3">
        <v>20200521</v>
      </c>
      <c r="B21" s="3" t="s">
        <v>33</v>
      </c>
      <c r="C21">
        <v>5541248</v>
      </c>
      <c r="D21" t="s">
        <v>107</v>
      </c>
      <c r="E21" t="str">
        <f>"9783319695815"</f>
        <v>9783319695815</v>
      </c>
      <c r="F21" t="s">
        <v>22</v>
      </c>
      <c r="G21">
        <v>2019</v>
      </c>
      <c r="H21" t="s">
        <v>108</v>
      </c>
      <c r="I21" t="s">
        <v>24</v>
      </c>
      <c r="J21" t="s">
        <v>109</v>
      </c>
    </row>
    <row r="22" spans="1:10" s="3" customFormat="1" x14ac:dyDescent="0.3">
      <c r="A22" s="3">
        <v>20200521</v>
      </c>
      <c r="B22" s="3" t="s">
        <v>33</v>
      </c>
      <c r="C22">
        <v>5557285</v>
      </c>
      <c r="D22" t="s">
        <v>110</v>
      </c>
      <c r="E22" t="str">
        <f>"9781501715891"</f>
        <v>9781501715891</v>
      </c>
      <c r="F22" t="s">
        <v>21</v>
      </c>
      <c r="G22">
        <v>2018</v>
      </c>
      <c r="H22" t="s">
        <v>111</v>
      </c>
      <c r="I22" t="s">
        <v>112</v>
      </c>
      <c r="J22" t="s">
        <v>113</v>
      </c>
    </row>
    <row r="23" spans="1:10" s="3" customFormat="1" x14ac:dyDescent="0.3">
      <c r="A23" s="3">
        <v>20200521</v>
      </c>
      <c r="B23" s="3" t="s">
        <v>33</v>
      </c>
      <c r="C23">
        <v>5568405</v>
      </c>
      <c r="D23" t="s">
        <v>114</v>
      </c>
      <c r="E23" t="str">
        <f>"9783030002879"</f>
        <v>9783030002879</v>
      </c>
      <c r="F23" t="s">
        <v>22</v>
      </c>
      <c r="G23">
        <v>2019</v>
      </c>
      <c r="H23" t="s">
        <v>115</v>
      </c>
      <c r="I23" t="s">
        <v>24</v>
      </c>
      <c r="J23" t="s">
        <v>116</v>
      </c>
    </row>
    <row r="24" spans="1:10" s="3" customFormat="1" x14ac:dyDescent="0.3">
      <c r="A24" s="3">
        <v>20200521</v>
      </c>
      <c r="B24" s="3" t="s">
        <v>33</v>
      </c>
      <c r="C24">
        <v>5592942</v>
      </c>
      <c r="D24" t="s">
        <v>117</v>
      </c>
      <c r="E24" t="str">
        <f>"9781442690028"</f>
        <v>9781442690028</v>
      </c>
      <c r="F24" t="s">
        <v>10</v>
      </c>
      <c r="G24">
        <v>2018</v>
      </c>
      <c r="H24" t="s">
        <v>118</v>
      </c>
      <c r="I24" t="s">
        <v>119</v>
      </c>
      <c r="J24" t="s">
        <v>120</v>
      </c>
    </row>
    <row r="25" spans="1:10" s="3" customFormat="1" x14ac:dyDescent="0.3">
      <c r="A25" s="3">
        <v>20200521</v>
      </c>
      <c r="B25" s="3" t="s">
        <v>33</v>
      </c>
      <c r="C25">
        <v>5600289</v>
      </c>
      <c r="D25" t="s">
        <v>121</v>
      </c>
      <c r="E25" t="str">
        <f>"9781787693036"</f>
        <v>9781787693036</v>
      </c>
      <c r="F25" t="s">
        <v>13</v>
      </c>
      <c r="G25">
        <v>2019</v>
      </c>
      <c r="H25" t="s">
        <v>122</v>
      </c>
      <c r="I25" t="s">
        <v>123</v>
      </c>
      <c r="J25"/>
    </row>
    <row r="26" spans="1:10" s="3" customFormat="1" x14ac:dyDescent="0.3">
      <c r="A26" s="3">
        <v>20200521</v>
      </c>
      <c r="B26" s="3" t="s">
        <v>33</v>
      </c>
      <c r="C26">
        <v>5602387</v>
      </c>
      <c r="D26" t="s">
        <v>124</v>
      </c>
      <c r="E26" t="str">
        <f>"9781911396789"</f>
        <v>9781911396789</v>
      </c>
      <c r="F26" t="s">
        <v>27</v>
      </c>
      <c r="G26">
        <v>2016</v>
      </c>
      <c r="H26" t="s">
        <v>125</v>
      </c>
      <c r="I26"/>
      <c r="J26"/>
    </row>
    <row r="27" spans="1:10" s="3" customFormat="1" x14ac:dyDescent="0.3">
      <c r="A27" s="3">
        <v>20200521</v>
      </c>
      <c r="B27" s="3" t="s">
        <v>33</v>
      </c>
      <c r="C27">
        <v>5609416</v>
      </c>
      <c r="D27" t="s">
        <v>126</v>
      </c>
      <c r="E27" t="str">
        <f>"9781845416690"</f>
        <v>9781845416690</v>
      </c>
      <c r="F27" t="s">
        <v>38</v>
      </c>
      <c r="G27">
        <v>2018</v>
      </c>
      <c r="H27" t="s">
        <v>127</v>
      </c>
      <c r="I27"/>
      <c r="J27"/>
    </row>
    <row r="28" spans="1:10" s="3" customFormat="1" x14ac:dyDescent="0.3">
      <c r="A28" s="3">
        <v>20200521</v>
      </c>
      <c r="B28" s="3" t="s">
        <v>33</v>
      </c>
      <c r="C28">
        <v>5611971</v>
      </c>
      <c r="D28" t="s">
        <v>128</v>
      </c>
      <c r="E28" t="str">
        <f>"9780773555730"</f>
        <v>9780773555730</v>
      </c>
      <c r="F28" t="s">
        <v>19</v>
      </c>
      <c r="G28">
        <v>2018</v>
      </c>
      <c r="H28" t="s">
        <v>129</v>
      </c>
      <c r="I28" t="s">
        <v>130</v>
      </c>
      <c r="J28" t="s">
        <v>131</v>
      </c>
    </row>
    <row r="29" spans="1:10" s="3" customFormat="1" x14ac:dyDescent="0.3">
      <c r="A29" s="3">
        <v>20200521</v>
      </c>
      <c r="B29" s="3" t="s">
        <v>33</v>
      </c>
      <c r="C29">
        <v>5622038</v>
      </c>
      <c r="D29" t="s">
        <v>132</v>
      </c>
      <c r="E29" t="str">
        <f>"9781786392671"</f>
        <v>9781786392671</v>
      </c>
      <c r="F29" t="s">
        <v>29</v>
      </c>
      <c r="G29">
        <v>2019</v>
      </c>
      <c r="H29" t="s">
        <v>133</v>
      </c>
      <c r="I29" t="s">
        <v>134</v>
      </c>
      <c r="J29" t="s">
        <v>135</v>
      </c>
    </row>
    <row r="30" spans="1:10" s="3" customFormat="1" x14ac:dyDescent="0.3">
      <c r="A30" s="3">
        <v>20200521</v>
      </c>
      <c r="B30" s="3" t="s">
        <v>33</v>
      </c>
      <c r="C30">
        <v>5629031</v>
      </c>
      <c r="D30" t="s">
        <v>136</v>
      </c>
      <c r="E30" t="str">
        <f>"9781351667395"</f>
        <v>9781351667395</v>
      </c>
      <c r="F30" t="s">
        <v>12</v>
      </c>
      <c r="G30">
        <v>2019</v>
      </c>
      <c r="H30" t="s">
        <v>137</v>
      </c>
      <c r="I30" t="s">
        <v>138</v>
      </c>
      <c r="J30" t="s">
        <v>139</v>
      </c>
    </row>
    <row r="31" spans="1:10" s="3" customFormat="1" x14ac:dyDescent="0.3">
      <c r="A31" s="3">
        <v>20200521</v>
      </c>
      <c r="B31" s="3" t="s">
        <v>33</v>
      </c>
      <c r="C31">
        <v>5660386</v>
      </c>
      <c r="D31" t="s">
        <v>140</v>
      </c>
      <c r="E31" t="str">
        <f>"9781611179408"</f>
        <v>9781611179408</v>
      </c>
      <c r="F31" t="s">
        <v>32</v>
      </c>
      <c r="G31">
        <v>2019</v>
      </c>
      <c r="H31" t="s">
        <v>141</v>
      </c>
      <c r="I31" t="s">
        <v>142</v>
      </c>
      <c r="J31" t="s">
        <v>143</v>
      </c>
    </row>
    <row r="32" spans="1:10" s="3" customFormat="1" x14ac:dyDescent="0.3">
      <c r="A32" s="3">
        <v>20200521</v>
      </c>
      <c r="B32" s="3" t="s">
        <v>33</v>
      </c>
      <c r="C32">
        <v>5720223</v>
      </c>
      <c r="D32" t="s">
        <v>144</v>
      </c>
      <c r="E32" t="str">
        <f>"9789811363399"</f>
        <v>9789811363399</v>
      </c>
      <c r="F32" t="s">
        <v>23</v>
      </c>
      <c r="G32">
        <v>2019</v>
      </c>
      <c r="H32" t="s">
        <v>145</v>
      </c>
      <c r="I32" t="s">
        <v>24</v>
      </c>
      <c r="J32" t="s">
        <v>146</v>
      </c>
    </row>
    <row r="33" spans="1:10" s="3" customFormat="1" x14ac:dyDescent="0.3">
      <c r="A33" s="3">
        <v>20200521</v>
      </c>
      <c r="B33" s="3" t="s">
        <v>33</v>
      </c>
      <c r="C33">
        <v>5721501</v>
      </c>
      <c r="D33" t="s">
        <v>147</v>
      </c>
      <c r="E33" t="str">
        <f>"9781317308805"</f>
        <v>9781317308805</v>
      </c>
      <c r="F33" t="s">
        <v>12</v>
      </c>
      <c r="G33">
        <v>2019</v>
      </c>
      <c r="H33" t="s">
        <v>148</v>
      </c>
      <c r="I33" t="s">
        <v>149</v>
      </c>
      <c r="J33" t="s">
        <v>150</v>
      </c>
    </row>
    <row r="34" spans="1:10" s="3" customFormat="1" x14ac:dyDescent="0.3">
      <c r="A34" s="3">
        <v>20200521</v>
      </c>
      <c r="B34" s="3" t="s">
        <v>33</v>
      </c>
      <c r="C34">
        <v>5730860</v>
      </c>
      <c r="D34" t="s">
        <v>151</v>
      </c>
      <c r="E34" t="str">
        <f>"9781522584964"</f>
        <v>9781522584964</v>
      </c>
      <c r="F34" t="s">
        <v>26</v>
      </c>
      <c r="G34">
        <v>2019</v>
      </c>
      <c r="H34" t="s">
        <v>152</v>
      </c>
      <c r="I34" t="s">
        <v>153</v>
      </c>
      <c r="J34" t="s">
        <v>154</v>
      </c>
    </row>
    <row r="35" spans="1:10" s="3" customFormat="1" x14ac:dyDescent="0.3">
      <c r="A35" s="3">
        <v>20200521</v>
      </c>
      <c r="B35" s="3" t="s">
        <v>33</v>
      </c>
      <c r="C35">
        <v>5735587</v>
      </c>
      <c r="D35" t="s">
        <v>155</v>
      </c>
      <c r="E35" t="str">
        <f>"9780429767739"</f>
        <v>9780429767739</v>
      </c>
      <c r="F35" t="s">
        <v>12</v>
      </c>
      <c r="G35">
        <v>2019</v>
      </c>
      <c r="H35" t="s">
        <v>156</v>
      </c>
      <c r="I35" t="s">
        <v>157</v>
      </c>
      <c r="J35" t="s">
        <v>158</v>
      </c>
    </row>
    <row r="36" spans="1:10" s="3" customFormat="1" x14ac:dyDescent="0.3">
      <c r="A36" s="3">
        <v>20200521</v>
      </c>
      <c r="B36" s="3" t="s">
        <v>33</v>
      </c>
      <c r="C36">
        <v>5749992</v>
      </c>
      <c r="D36" t="s">
        <v>159</v>
      </c>
      <c r="E36" t="str">
        <f>"9781982103316"</f>
        <v>9781982103316</v>
      </c>
      <c r="F36" t="s">
        <v>16</v>
      </c>
      <c r="G36">
        <v>2019</v>
      </c>
      <c r="H36" t="s">
        <v>160</v>
      </c>
      <c r="I36"/>
      <c r="J36"/>
    </row>
    <row r="37" spans="1:10" s="3" customFormat="1" x14ac:dyDescent="0.3">
      <c r="A37" s="3">
        <v>20200521</v>
      </c>
      <c r="B37" s="3" t="s">
        <v>33</v>
      </c>
      <c r="C37">
        <v>5750592</v>
      </c>
      <c r="D37" t="s">
        <v>161</v>
      </c>
      <c r="E37" t="str">
        <f>"9780429872020"</f>
        <v>9780429872020</v>
      </c>
      <c r="F37" t="s">
        <v>12</v>
      </c>
      <c r="G37">
        <v>2019</v>
      </c>
      <c r="H37" t="s">
        <v>162</v>
      </c>
      <c r="I37" t="s">
        <v>163</v>
      </c>
      <c r="J37" t="s">
        <v>164</v>
      </c>
    </row>
    <row r="38" spans="1:10" s="3" customFormat="1" x14ac:dyDescent="0.3">
      <c r="A38" s="3">
        <v>20200521</v>
      </c>
      <c r="B38" s="3" t="s">
        <v>33</v>
      </c>
      <c r="C38">
        <v>5763922</v>
      </c>
      <c r="D38" t="s">
        <v>165</v>
      </c>
      <c r="E38" t="str">
        <f>"9781501736520"</f>
        <v>9781501736520</v>
      </c>
      <c r="F38" t="s">
        <v>21</v>
      </c>
      <c r="G38">
        <v>2019</v>
      </c>
      <c r="H38" t="s">
        <v>166</v>
      </c>
      <c r="I38" t="s">
        <v>167</v>
      </c>
      <c r="J38" t="s">
        <v>168</v>
      </c>
    </row>
    <row r="39" spans="1:10" s="3" customFormat="1" x14ac:dyDescent="0.3">
      <c r="A39" s="3">
        <v>20200521</v>
      </c>
      <c r="B39" s="3" t="s">
        <v>33</v>
      </c>
      <c r="C39">
        <v>5775162</v>
      </c>
      <c r="D39" t="s">
        <v>169</v>
      </c>
      <c r="E39" t="str">
        <f>"9780429960895"</f>
        <v>9780429960895</v>
      </c>
      <c r="F39" t="s">
        <v>12</v>
      </c>
      <c r="G39">
        <v>2019</v>
      </c>
      <c r="H39" t="s">
        <v>170</v>
      </c>
      <c r="I39" t="s">
        <v>171</v>
      </c>
      <c r="J39" t="s">
        <v>172</v>
      </c>
    </row>
    <row r="40" spans="1:10" s="3" customFormat="1" x14ac:dyDescent="0.3">
      <c r="A40" s="3">
        <v>20200521</v>
      </c>
      <c r="B40" s="3" t="s">
        <v>33</v>
      </c>
      <c r="C40">
        <v>5780897</v>
      </c>
      <c r="D40" t="s">
        <v>173</v>
      </c>
      <c r="E40" t="str">
        <f>"9781526461421"</f>
        <v>9781526461421</v>
      </c>
      <c r="F40" t="s">
        <v>25</v>
      </c>
      <c r="G40">
        <v>2018</v>
      </c>
      <c r="H40" t="s">
        <v>174</v>
      </c>
      <c r="I40" t="s">
        <v>175</v>
      </c>
      <c r="J40" t="s">
        <v>176</v>
      </c>
    </row>
    <row r="41" spans="1:10" s="3" customFormat="1" x14ac:dyDescent="0.3">
      <c r="A41" s="3">
        <v>20200521</v>
      </c>
      <c r="B41" s="3" t="s">
        <v>33</v>
      </c>
      <c r="C41">
        <v>5824928</v>
      </c>
      <c r="D41" t="s">
        <v>177</v>
      </c>
      <c r="E41" t="str">
        <f>"9781526134264"</f>
        <v>9781526134264</v>
      </c>
      <c r="F41" t="s">
        <v>11</v>
      </c>
      <c r="G41">
        <v>2019</v>
      </c>
      <c r="H41" t="s">
        <v>178</v>
      </c>
      <c r="I41"/>
      <c r="J41"/>
    </row>
    <row r="42" spans="1:10" s="3" customFormat="1" x14ac:dyDescent="0.3">
      <c r="A42" s="3">
        <v>20200521</v>
      </c>
      <c r="B42" s="3" t="s">
        <v>33</v>
      </c>
      <c r="C42">
        <v>5845064</v>
      </c>
      <c r="D42" t="s">
        <v>179</v>
      </c>
      <c r="E42" t="str">
        <f>"9780429805950"</f>
        <v>9780429805950</v>
      </c>
      <c r="F42" t="s">
        <v>12</v>
      </c>
      <c r="G42">
        <v>2019</v>
      </c>
      <c r="H42" t="s">
        <v>180</v>
      </c>
      <c r="I42" t="s">
        <v>181</v>
      </c>
      <c r="J42" t="s">
        <v>182</v>
      </c>
    </row>
    <row r="43" spans="1:10" s="3" customFormat="1" x14ac:dyDescent="0.3">
      <c r="A43" s="3">
        <v>20200521</v>
      </c>
      <c r="B43" s="3" t="s">
        <v>33</v>
      </c>
      <c r="C43">
        <v>5848205</v>
      </c>
      <c r="D43" t="s">
        <v>183</v>
      </c>
      <c r="E43" t="str">
        <f>"9780520970885"</f>
        <v>9780520970885</v>
      </c>
      <c r="F43" t="s">
        <v>17</v>
      </c>
      <c r="G43">
        <v>2019</v>
      </c>
      <c r="H43" t="s">
        <v>184</v>
      </c>
      <c r="I43" t="s">
        <v>185</v>
      </c>
      <c r="J43" t="s">
        <v>186</v>
      </c>
    </row>
    <row r="44" spans="1:10" s="3" customFormat="1" x14ac:dyDescent="0.3">
      <c r="A44" s="3">
        <v>20200521</v>
      </c>
      <c r="B44" s="3" t="s">
        <v>33</v>
      </c>
      <c r="C44">
        <v>5897928</v>
      </c>
      <c r="D44" t="s">
        <v>187</v>
      </c>
      <c r="E44" t="str">
        <f>"9781786390479"</f>
        <v>9781786390479</v>
      </c>
      <c r="F44" t="s">
        <v>29</v>
      </c>
      <c r="G44">
        <v>2018</v>
      </c>
      <c r="H44" t="s">
        <v>188</v>
      </c>
      <c r="I44" t="s">
        <v>189</v>
      </c>
      <c r="J44" t="s">
        <v>190</v>
      </c>
    </row>
    <row r="45" spans="1:10" s="3" customFormat="1" x14ac:dyDescent="0.3">
      <c r="A45" s="3">
        <v>20200521</v>
      </c>
      <c r="B45" s="3" t="s">
        <v>33</v>
      </c>
      <c r="C45">
        <v>5897940</v>
      </c>
      <c r="D45" t="s">
        <v>191</v>
      </c>
      <c r="E45" t="str">
        <f>"9781786391889"</f>
        <v>9781786391889</v>
      </c>
      <c r="F45" t="s">
        <v>29</v>
      </c>
      <c r="G45">
        <v>2018</v>
      </c>
      <c r="H45" t="s">
        <v>192</v>
      </c>
      <c r="I45" t="s">
        <v>193</v>
      </c>
      <c r="J45" t="s">
        <v>194</v>
      </c>
    </row>
    <row r="46" spans="1:10" s="3" customFormat="1" x14ac:dyDescent="0.3">
      <c r="A46" s="3">
        <v>20200521</v>
      </c>
      <c r="B46" s="3" t="s">
        <v>33</v>
      </c>
      <c r="C46">
        <v>5987119</v>
      </c>
      <c r="D46" t="s">
        <v>195</v>
      </c>
      <c r="E46" t="str">
        <f>"9781000699975"</f>
        <v>9781000699975</v>
      </c>
      <c r="F46" t="s">
        <v>12</v>
      </c>
      <c r="G46">
        <v>2020</v>
      </c>
      <c r="H46" t="s">
        <v>196</v>
      </c>
      <c r="I46"/>
      <c r="J46"/>
    </row>
    <row r="47" spans="1:10" s="3" customFormat="1" x14ac:dyDescent="0.3">
      <c r="A47" s="3">
        <v>20200521</v>
      </c>
      <c r="B47" s="3" t="s">
        <v>33</v>
      </c>
      <c r="C47">
        <v>5992913</v>
      </c>
      <c r="D47" t="s">
        <v>197</v>
      </c>
      <c r="E47" t="str">
        <f>"9781472968746"</f>
        <v>9781472968746</v>
      </c>
      <c r="F47" t="s">
        <v>20</v>
      </c>
      <c r="G47">
        <v>2020</v>
      </c>
      <c r="H47" t="s">
        <v>198</v>
      </c>
      <c r="I47"/>
      <c r="J47"/>
    </row>
    <row r="48" spans="1:10" s="3" customFormat="1" x14ac:dyDescent="0.3">
      <c r="A48" s="3">
        <v>20200521</v>
      </c>
      <c r="B48" s="3" t="s">
        <v>33</v>
      </c>
      <c r="C48">
        <v>6020495</v>
      </c>
      <c r="D48" t="s">
        <v>199</v>
      </c>
      <c r="E48" t="str">
        <f>"9781845417147"</f>
        <v>9781845417147</v>
      </c>
      <c r="F48" t="s">
        <v>38</v>
      </c>
      <c r="G48">
        <v>2020</v>
      </c>
      <c r="H48" t="s">
        <v>200</v>
      </c>
      <c r="I48" t="s">
        <v>201</v>
      </c>
      <c r="J48" t="s">
        <v>202</v>
      </c>
    </row>
    <row r="49" spans="1:10" s="3" customFormat="1" x14ac:dyDescent="0.3">
      <c r="A49" s="3">
        <v>20200521</v>
      </c>
      <c r="B49" s="3" t="s">
        <v>33</v>
      </c>
      <c r="C49">
        <v>6020497</v>
      </c>
      <c r="D49" t="s">
        <v>203</v>
      </c>
      <c r="E49" t="str">
        <f>"9781845417291"</f>
        <v>9781845417291</v>
      </c>
      <c r="F49" t="s">
        <v>38</v>
      </c>
      <c r="G49">
        <v>2020</v>
      </c>
      <c r="H49" t="s">
        <v>204</v>
      </c>
      <c r="I49" t="s">
        <v>205</v>
      </c>
      <c r="J49" t="s">
        <v>206</v>
      </c>
    </row>
    <row r="50" spans="1:10" s="3" customFormat="1" x14ac:dyDescent="0.3">
      <c r="A50" s="3">
        <v>20200521</v>
      </c>
      <c r="B50" s="3" t="s">
        <v>33</v>
      </c>
      <c r="C50">
        <v>6020498</v>
      </c>
      <c r="D50" t="s">
        <v>207</v>
      </c>
      <c r="E50" t="str">
        <f>"9781845417345"</f>
        <v>9781845417345</v>
      </c>
      <c r="F50" t="s">
        <v>38</v>
      </c>
      <c r="G50">
        <v>2020</v>
      </c>
      <c r="H50" t="s">
        <v>208</v>
      </c>
      <c r="I50" t="s">
        <v>209</v>
      </c>
      <c r="J50" t="s">
        <v>210</v>
      </c>
    </row>
    <row r="51" spans="1:10" s="3" customFormat="1" x14ac:dyDescent="0.3">
      <c r="A51" s="3">
        <v>20200521</v>
      </c>
      <c r="B51" s="3" t="s">
        <v>33</v>
      </c>
      <c r="C51">
        <v>6146958</v>
      </c>
      <c r="D51" t="s">
        <v>211</v>
      </c>
      <c r="E51" t="str">
        <f>"9781471179631"</f>
        <v>9781471179631</v>
      </c>
      <c r="F51" t="s">
        <v>212</v>
      </c>
      <c r="G51">
        <v>2020</v>
      </c>
      <c r="H51" t="s">
        <v>213</v>
      </c>
      <c r="I51"/>
      <c r="J51"/>
    </row>
    <row r="52" spans="1:10" s="4" customFormat="1" x14ac:dyDescent="0.3">
      <c r="D52" s="5"/>
      <c r="E52" s="5"/>
      <c r="F52" s="5"/>
      <c r="G52" s="5"/>
      <c r="H52" s="5"/>
      <c r="I52" s="5"/>
      <c r="J52" s="5"/>
    </row>
    <row r="53" spans="1:10" s="4" customFormat="1" x14ac:dyDescent="0.3">
      <c r="D53" s="5"/>
      <c r="E53" s="5"/>
      <c r="F53" s="5"/>
      <c r="G53" s="5"/>
      <c r="H53" s="5"/>
      <c r="I53" s="5"/>
      <c r="J53" s="5"/>
    </row>
    <row r="54" spans="1:10" s="4" customFormat="1" x14ac:dyDescent="0.3">
      <c r="D54" s="5"/>
      <c r="E54" s="5"/>
      <c r="F54" s="5"/>
      <c r="G54" s="5"/>
      <c r="H54" s="5"/>
      <c r="I54" s="5"/>
      <c r="J54" s="5"/>
    </row>
    <row r="55" spans="1:10" s="4" customFormat="1" x14ac:dyDescent="0.3">
      <c r="D55" s="5"/>
      <c r="E55" s="5"/>
      <c r="F55" s="5"/>
      <c r="G55" s="5"/>
      <c r="H55" s="5"/>
      <c r="I55" s="5"/>
      <c r="J5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2020-06-05T20:13:56Z</dcterms:modified>
</cp:coreProperties>
</file>