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C11CE580-CBBE-4966-97FB-3FCBAA8C22A8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<sst xmlns="http://schemas.openxmlformats.org/spreadsheetml/2006/main" count="289" uniqueCount="221">
  <si>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</si>
  <si>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</si>
  <si>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</si>
  <si>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</si>
  <si>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</si>
  <si>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</si>
  <si>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</si>
  <si>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</si>
  <si>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</si>
  <si>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</si>
  <si>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University of Toronto Press</t>
  </si>
  <si>
    <t>Taylor &amp; Francis Group</t>
  </si>
  <si>
    <t>Bloomsbury Publishing USA</t>
  </si>
  <si>
    <t>Lexington Books</t>
  </si>
  <si>
    <t>University of Illinois Press</t>
  </si>
  <si>
    <t>Simon &amp; Schuster</t>
  </si>
  <si>
    <t>University of California Press</t>
  </si>
  <si>
    <t>Bloomsbury Academic &amp; Professional</t>
  </si>
  <si>
    <t>Princeton University Press</t>
  </si>
  <si>
    <t>Oxford University Press USA - OSO</t>
  </si>
  <si>
    <t>McGill-Queen's University Press</t>
  </si>
  <si>
    <t>Columbia University Press</t>
  </si>
  <si>
    <t>Yale University Press</t>
  </si>
  <si>
    <t>New York University Press</t>
  </si>
  <si>
    <t>Scribner</t>
  </si>
  <si>
    <t>Bloomsbury Publishing Plc</t>
  </si>
  <si>
    <t>Polity Press</t>
  </si>
  <si>
    <t>Palgrave Macmillan US</t>
  </si>
  <si>
    <t>ABC-CLIO, LLC</t>
  </si>
  <si>
    <t>Stanford University Press</t>
  </si>
  <si>
    <t>Rowman &amp; Littlefield Publishers</t>
  </si>
  <si>
    <t>Murguía, Salvador Jimenez</t>
  </si>
  <si>
    <t>SAGE Publications</t>
  </si>
  <si>
    <t>Duke University Press</t>
  </si>
  <si>
    <t>University of Virginia Press</t>
  </si>
  <si>
    <t>Popular Culture</t>
  </si>
  <si>
    <t>The Procrastination Economy : The Big Business of Downtime</t>
  </si>
  <si>
    <t>Tussey, Ethan</t>
  </si>
  <si>
    <t>America, As Seen on TV : How Television Shapes Immigrant Expectations Around the Globe</t>
  </si>
  <si>
    <t>Rodríguez, Clara E.</t>
  </si>
  <si>
    <t>Where No Black Woman Has Gone Before : Subversive Portrayals in Speculative Film and TV</t>
  </si>
  <si>
    <t>University of Texas Press</t>
  </si>
  <si>
    <t>Mafe, Diana Adesola</t>
  </si>
  <si>
    <t>PN1995.9.N4 .M344 2018</t>
  </si>
  <si>
    <t>Women, Black, in motion pictures. ; Women on television. ; Blacks on television. ; Sex role in motion pictures. ; Sex role on television. ; Science fiction television programs-History and criticism. ; Fantasy television programs-History and criticism. ; Horror films-History and criticism. ; Science fiction films-History and criticism. ; Horror television programs-History and criticism. ; Fantasy films-History and criticism. ; Motion pictures-History-21st century. ; Television programs-History-21st century.</t>
  </si>
  <si>
    <t>The SAGE Handbook of Consumer Culture</t>
  </si>
  <si>
    <t>Kravets, Olga;Maclaran, Pauline;Miles, Steven;Venkatesh, Alladi</t>
  </si>
  <si>
    <t>HF5415.32 .S244 2018</t>
  </si>
  <si>
    <t>Consumer behavior. ; Culture-Economic aspects. ; Consumption (Economics)-Social aspects.</t>
  </si>
  <si>
    <t>From Networks to Netflix : A Guide to Changing Channels</t>
  </si>
  <si>
    <t>Johnson, Derek</t>
  </si>
  <si>
    <t>HE8700.66.U6 .F766 2018</t>
  </si>
  <si>
    <t>Television broadcasting-Technological innovations-United States. ; Television viewers-Effect of technological innovations on. ; Streaming technology (Telecommunications)</t>
  </si>
  <si>
    <t>Getting a Life : The Social Worlds of Geek Culture</t>
  </si>
  <si>
    <t>Woo, Benjamin</t>
  </si>
  <si>
    <t>HM646 .W66 2018</t>
  </si>
  <si>
    <t>Subculture-United States.</t>
  </si>
  <si>
    <t>America's Changing Icons : Constructing Patriotic Women from World War I to the Present</t>
  </si>
  <si>
    <t>Fairleigh Dickinson University Press</t>
  </si>
  <si>
    <t>Babic, Annessa Ann</t>
  </si>
  <si>
    <t>HQ1420 .B33 2018</t>
  </si>
  <si>
    <t>Women-United States-Social conditions. ; Patriotism-United States.</t>
  </si>
  <si>
    <t>The Queer Fantasies of the American Family Sitcom</t>
  </si>
  <si>
    <t>Rutgers University Press</t>
  </si>
  <si>
    <t>Pugh, Tison</t>
  </si>
  <si>
    <t>PN1992</t>
  </si>
  <si>
    <t>Situation comedies (Television programs)-United States-History and criticism. ; Homosexuality and television. ; Homosexuality on television. ; Sex role on television. ; Television programs-Social aspects-United States.</t>
  </si>
  <si>
    <t>Lust on Trial : Censorship and the Rise of American Obscenity in the Age of Anthony Comstock</t>
  </si>
  <si>
    <t>Werbel, Amy</t>
  </si>
  <si>
    <t>HV6705 .W47 2018</t>
  </si>
  <si>
    <t>Comstock, Anthony,-1844-1915. ; New York Society for the Suppression of Vice. ; Censorship-United States-History. ; Obscenity (Law)-United States-History. ; United States-Moral conditions.</t>
  </si>
  <si>
    <t>Making Radio : Early Radio Production and the Rise of Modern Sound Culture</t>
  </si>
  <si>
    <t>VanCour, Shawn</t>
  </si>
  <si>
    <t>PN1991.3.U6 .V363 2018</t>
  </si>
  <si>
    <t>Radio broadcasting-United States-History-20th century. ; Radio broadcasting-Aesthetics. ; Radio broadcasting-Social aspects-United States-History-20th century.</t>
  </si>
  <si>
    <t>Popular Music, Digital Technology and Society</t>
  </si>
  <si>
    <t>Prior, Nick</t>
  </si>
  <si>
    <t>ML3795 .P756 2018</t>
  </si>
  <si>
    <t>Music-Social aspects.</t>
  </si>
  <si>
    <t>The Anime Ecology : A Genealogy of Television, Animation, and Game Media</t>
  </si>
  <si>
    <t>University of Minnesota Press</t>
  </si>
  <si>
    <t>Lamarre, Thomas</t>
  </si>
  <si>
    <t>NC1766.J3  .L363 2018</t>
  </si>
  <si>
    <t>Animated films-Japan-History and criticism. ; Television programs-Social aspects. ; Video games-Social aspects. ; Cultural industries-Social aspects.</t>
  </si>
  <si>
    <t>Twitter</t>
  </si>
  <si>
    <t>Murthy, Dhiraj</t>
  </si>
  <si>
    <t>HM743.T95 .M87 2018</t>
  </si>
  <si>
    <t>Twitter. ; Online social networks.</t>
  </si>
  <si>
    <t>Women Writers of the Beat Era : Autobiography and Intertextuality</t>
  </si>
  <si>
    <t>Carden, Mary Paniccia;Neuman, Justin D.</t>
  </si>
  <si>
    <t>PS228.B6 .C373 2018</t>
  </si>
  <si>
    <t>Beat generation. ; American literature-20th century-History and criticism. ; American literature-Women authors-History and criticism. ; Autobiography-Women authors. ; Autobiography in literature.</t>
  </si>
  <si>
    <t>The Toxic Meritocracy of Video Games : Why Gaming Culture Is the Worst</t>
  </si>
  <si>
    <t>Paul, Christopher A.</t>
  </si>
  <si>
    <t>GV1469.34.S52 .P385 2018</t>
  </si>
  <si>
    <t>Video games-Social aspects. ; Merit (Ethics)-Social aspects. ; Video gamers-Psychology.</t>
  </si>
  <si>
    <t>Uncle Tom : From Martyr to Traitor</t>
  </si>
  <si>
    <t>Spingarn, Adena;Gates, Henry Louis</t>
  </si>
  <si>
    <t>PS2954.U6 S67 2018</t>
  </si>
  <si>
    <t>Stowe, Harriet Beecher,-1811-1896-Adaptations-History and criticism. ; Stowe, Harriet Beecher,-1811-1896.-Uncle Tom's cabin. ; Uncle Tom-(Fictitious character) ; Racism-United States-History. ; American literature-Social aspects-History. ; Stereotypes (Social psychology) in literature-History. ; African Americans in literature-History. ; United States-Race relations-History.</t>
  </si>
  <si>
    <t>Epic Fails : The Edsel, the Mullet, and Other Icons of Unpopular Culture</t>
  </si>
  <si>
    <t>E169.12 .M866 2018</t>
  </si>
  <si>
    <t>Popular culture-United States. ; United States-Civilization-1945- ; Business failures-United States-Case studies. ; Marketing-Social aspects-United States.</t>
  </si>
  <si>
    <t>Netflix and the Re-Invention of Television</t>
  </si>
  <si>
    <t>Jenner, Mareike</t>
  </si>
  <si>
    <t>HM621-HM656</t>
  </si>
  <si>
    <t>Netflix (Firm) ; Television broadcasting-Technological innovations-United States. ; Streaming video-United States.</t>
  </si>
  <si>
    <t>Walter Camp and the Creation of American Football</t>
  </si>
  <si>
    <t>Tamte, Roger R.</t>
  </si>
  <si>
    <t>GV939</t>
  </si>
  <si>
    <t>Camp, Walter,-1859-1925. ; Football players-United States-Biography. ; Football coaches-United States-Biography. ; Sportswriters-United States-Biography.</t>
  </si>
  <si>
    <t>Glam Rock : Music in Sound and Vision</t>
  </si>
  <si>
    <t>Philo, Simon;Calhoun, Scott</t>
  </si>
  <si>
    <t>ML3534 .P455 2018</t>
  </si>
  <si>
    <t>Glam rock-History and criticism.</t>
  </si>
  <si>
    <t>Technicolored : Reflections on Race in the Time of TV</t>
  </si>
  <si>
    <t>duCille, Ann</t>
  </si>
  <si>
    <t>Punk Crisis : The Global Punk Rock Revolution</t>
  </si>
  <si>
    <t>Patton, Raymond A.</t>
  </si>
  <si>
    <t>The Adman’s Dilemma : From Barnum to Trump</t>
  </si>
  <si>
    <t>Rutherford, Paul</t>
  </si>
  <si>
    <t>HF5821 .R884 2018</t>
  </si>
  <si>
    <t>Advertising-Social aspects. ; Advertising-History. ; Advertising executives-History.</t>
  </si>
  <si>
    <t>Comics and Sacred Texts : Reimagining Religion and Graphic Narratives</t>
  </si>
  <si>
    <t>University Press of Mississippi</t>
  </si>
  <si>
    <t>Gamzou, Assaf;Koltun-Fromm, Ken</t>
  </si>
  <si>
    <t>PN6712 .C665 2018</t>
  </si>
  <si>
    <t>Comic books, strips, etc.-Religious aspects. ; Comic books, strips, etc.-Criticism and interpretation. ; Superheroes-Religious aspects. ; Popular culture-Religious aspects.</t>
  </si>
  <si>
    <t>The Robotic Imaginary : The Human and the Price of Dehumanized Labor</t>
  </si>
  <si>
    <t>Rhee, Jennifer</t>
  </si>
  <si>
    <t>TJ211.49 .R435 2018</t>
  </si>
  <si>
    <t>Robots-Social aspects. ; Robots-Moral and ethical aspects.</t>
  </si>
  <si>
    <t>Fidel Castro and Baseball : The Untold Story</t>
  </si>
  <si>
    <t>Bjarkman, Peter C.</t>
  </si>
  <si>
    <t>Buffy Sainte-Marie : The Authorized Biography</t>
  </si>
  <si>
    <t>Greystone Books</t>
  </si>
  <si>
    <t>Warner, Andrea;Mitchell, Joni</t>
  </si>
  <si>
    <t>ML420.S1404 .W376 2018</t>
  </si>
  <si>
    <t>Sainte-Marie, Buffy. ; Indian women singers-Canada-Biography. ; Women singers-Canada-Biography.</t>
  </si>
  <si>
    <t>The Downtown Pop Underground : New York City and the literary punks, renegade artists, DIY filmmakers, mad playwrights, and rock 'n' roll glitter queens who revolutionized culture</t>
  </si>
  <si>
    <t>Abrams</t>
  </si>
  <si>
    <t>McLeod, Kembrew</t>
  </si>
  <si>
    <t>F128.55 .M354 2018</t>
  </si>
  <si>
    <t>Popular culture-New York (State)-New York-History-20th century.</t>
  </si>
  <si>
    <t>Fabulous : The Rise of the Beautiful Eccentric</t>
  </si>
  <si>
    <t>moore, madison</t>
  </si>
  <si>
    <t>GT525 .M667 2018</t>
  </si>
  <si>
    <t>Sexual minorities-Clothing. ; Sexual minorities-Identity. ; Gender-nonconforming people-Clothing. ; Gender identity. ; Minorities-Clothing. ; Fashion-Social aspects. ; Fashion-Political aspects.</t>
  </si>
  <si>
    <t>Mascot Nation : The Controversy over Native American Representations in Sports</t>
  </si>
  <si>
    <t>Billings, Andrew C.;Black, Jason Edward</t>
  </si>
  <si>
    <t>GV714</t>
  </si>
  <si>
    <t>Indians as mascots. ; Sports team mascots-Social aspects-United States.</t>
  </si>
  <si>
    <t>Living with Hate in American Politics and Religion : How Popular Culture Can Defuse Intractable Differences</t>
  </si>
  <si>
    <t>Israel, Jeffrey;Nussbaum, Martha C.</t>
  </si>
  <si>
    <t>Podcasting : The Audio Media Revolution</t>
  </si>
  <si>
    <t>Spinelli, Martin;Dann, Lance</t>
  </si>
  <si>
    <t>TK5105.887 .S656 2019</t>
  </si>
  <si>
    <t>Podcasting.</t>
  </si>
  <si>
    <t>American Journalism and Fake News : Examining the Facts</t>
  </si>
  <si>
    <t>Ashley, Seth;Roberts, Jessica;Maksl, Adam</t>
  </si>
  <si>
    <t>PN4867.2 .A845 2018</t>
  </si>
  <si>
    <t>Journalism-United States-History-21st century. ; Journalism-Objectivity-United States.</t>
  </si>
  <si>
    <t>Fashion Film : Art and Advertising in the Digital Age</t>
  </si>
  <si>
    <t>Rees-Roberts, Nick</t>
  </si>
  <si>
    <t>GT523 .R447 2018</t>
  </si>
  <si>
    <t>Fashion and art. ; Culture. ; Advertising. ; Fashion in motion pictures.</t>
  </si>
  <si>
    <t>Funny Girls : Guffaws, Guts, and Gender in Classic American Comics</t>
  </si>
  <si>
    <t>Abate, Michelle Ann</t>
  </si>
  <si>
    <t>Happy Singlehood : The Rising Acceptance and Celebration of Solo Living</t>
  </si>
  <si>
    <t>Kislev, Elyakim</t>
  </si>
  <si>
    <t>HQ800 .K575 2019</t>
  </si>
  <si>
    <t>Single people.</t>
  </si>
  <si>
    <t>Skateboarding and the City : A Complete History</t>
  </si>
  <si>
    <t>Borden, Iain</t>
  </si>
  <si>
    <t>GV859.8 .B673 2019</t>
  </si>
  <si>
    <t>Skateboarding-History. ; Skateboarding-Social aspects. ; Skateboarding parks. ; Streets-Recreational use.</t>
  </si>
  <si>
    <t>Paul Simon : The Life</t>
  </si>
  <si>
    <t>Hilburn, Robert</t>
  </si>
  <si>
    <t>The Birth of Loud : Leo Fender, les Paul, and the Guitar-Pioneering Rivalry That Shaped Rock 'n' Roll</t>
  </si>
  <si>
    <t>Port, Ian S.</t>
  </si>
  <si>
    <t>Video Games Have Always Been Queer</t>
  </si>
  <si>
    <t>Ruberg, Bonnie</t>
  </si>
  <si>
    <t>GV1469.17.S63 .R83 2019</t>
  </si>
  <si>
    <t>Video games-Social aspects. ; Gays. ; Gender identity. ; Queer theory.</t>
  </si>
  <si>
    <t>Pop Culture and the Dark Side of the American Dream : Con Men, Gangsters, Drug Lords, and Zombies</t>
  </si>
  <si>
    <t>University Press of Kentucky</t>
  </si>
  <si>
    <t>Cantor, Paul A.</t>
  </si>
  <si>
    <t>E169.1 .C368 2019</t>
  </si>
  <si>
    <t>Popular culture-United States-History-20th century. ; Popular culture-United States-History-21st century. ; National characteristics, American. ; American Dream. ; United States-Civilization-1945-</t>
  </si>
  <si>
    <t>Fake Geek Girls : Fan Culture, Gender, and the Convergence Culture Industry</t>
  </si>
  <si>
    <t>Scott, Suzanne</t>
  </si>
  <si>
    <t>HM646 .S368 2019</t>
  </si>
  <si>
    <t>Fans (Persons) ; Women in popular culture. ; Sexism in mass media. ; Feminism and mass media.</t>
  </si>
  <si>
    <t>The Drama of Celebrity</t>
  </si>
  <si>
    <t>Marcus, Sharon</t>
  </si>
  <si>
    <t>HM621 .M373 2019</t>
  </si>
  <si>
    <t>Celebrities.</t>
  </si>
  <si>
    <t>Star Wars after Lucas : A Critical Guide to the Future of the Galaxy</t>
  </si>
  <si>
    <t>Golding, Dan</t>
  </si>
  <si>
    <t>PN1995.9.S695 .G653 2019</t>
  </si>
  <si>
    <t>Star Wars films-History and criticism.</t>
  </si>
  <si>
    <t>Graphic Memories of the Civil Rights Movement : Reframing History in Comics</t>
  </si>
  <si>
    <t>Santos, Jorge</t>
  </si>
  <si>
    <t>PN6714 .S268 2019</t>
  </si>
  <si>
    <t>Comic books, strips, etc.-History and criticism. ; Graphic novels-History and criticism. ; Civil rights movements in literature.</t>
  </si>
  <si>
    <t>Curves for the Mathematically Curious : An Anthology of the Unpredictable, Historical, Beautiful, and Romantic</t>
  </si>
  <si>
    <t>Havil, Julian</t>
  </si>
  <si>
    <t>QA1 .H385 2019</t>
  </si>
  <si>
    <t>Curves.</t>
  </si>
  <si>
    <t>All New, All Different? : A History of Race and the American Superhero</t>
  </si>
  <si>
    <t>Austin, Allan W.;Hamilton, Patrick L.</t>
  </si>
  <si>
    <t>PN6725 .A97 2019</t>
  </si>
  <si>
    <t>Race in literature. ; Comic books, strips, etc.-United States-History and criticism. ; Heroes-Comic books, strips, etc.-History and criticism. ; Superheroes in literature.</t>
  </si>
  <si>
    <t>White Masculinity in Crisis in Hollywood’s Fin de Millennium Cinema</t>
  </si>
  <si>
    <t>Deakin, Pete</t>
  </si>
  <si>
    <t>HQ1090.3 .D435 2019</t>
  </si>
  <si>
    <t>Masculinity in popular culture-United States.</t>
  </si>
  <si>
    <t>Janis : Her Life and Music</t>
  </si>
  <si>
    <t>George-Warren, Holly</t>
  </si>
  <si>
    <t>Frankenstein and Its Classics : The Modern Prometheus from Antiquity to Science Fiction</t>
  </si>
  <si>
    <t>Stevens, Benjamin Eldon;Weiner, Jesse;Rogers, Brett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</si>
</sst>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B6" sqref="B6"/>
    </sheetView>
  </sheetViews>
  <sheetFormatPr defaultRowHeight="14.4" x14ac:dyDescent="0.3"/>
  <cols>
    <col min="2" max="2" width="13.6640625" bestFit="1" customWidth="1"/>
    <col min="3" max="3" width="8" bestFit="1" customWidth="1"/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20200521</v>
      </c>
      <c r="B2" s="3" t="s">
        <v>35</v>
      </c>
      <c r="C2">
        <v>4834293</v>
      </c>
      <c r="D2" t="s">
        <v>36</v>
      </c>
      <c r="E2" t="str">
        <f>"9781479858934"</f>
        <v>9781479858934</v>
      </c>
      <c r="F2" t="s">
        <v>23</v>
      </c>
      <c r="G2">
        <v>2018</v>
      </c>
      <c r="H2" t="s">
        <v>37</v>
      </c>
      <c r="I2"/>
      <c r="J2"/>
    </row>
    <row r="3" spans="1:10" s="3" customFormat="1" x14ac:dyDescent="0.3">
      <c r="A3" s="3">
        <v>20200521</v>
      </c>
      <c r="B3" s="3" t="s">
        <v>35</v>
      </c>
      <c r="C3">
        <v>5092038</v>
      </c>
      <c r="D3" t="s">
        <v>38</v>
      </c>
      <c r="E3" t="str">
        <f>"9781479861514"</f>
        <v>9781479861514</v>
      </c>
      <c r="F3" t="s">
        <v>23</v>
      </c>
      <c r="G3">
        <v>2018</v>
      </c>
      <c r="H3" t="s">
        <v>39</v>
      </c>
      <c r="I3"/>
      <c r="J3"/>
    </row>
    <row r="4" spans="1:10" s="3" customFormat="1" x14ac:dyDescent="0.3">
      <c r="A4" s="3">
        <v>20200521</v>
      </c>
      <c r="B4" s="3" t="s">
        <v>35</v>
      </c>
      <c r="C4">
        <v>5181671</v>
      </c>
      <c r="D4" t="s">
        <v>40</v>
      </c>
      <c r="E4" t="str">
        <f>"9781477315248"</f>
        <v>9781477315248</v>
      </c>
      <c r="F4" t="s">
        <v>41</v>
      </c>
      <c r="G4">
        <v>2018</v>
      </c>
      <c r="H4" t="s">
        <v>42</v>
      </c>
      <c r="I4" t="s">
        <v>43</v>
      </c>
      <c r="J4" t="s">
        <v>44</v>
      </c>
    </row>
    <row r="5" spans="1:10" s="3" customFormat="1" x14ac:dyDescent="0.3">
      <c r="A5" s="3">
        <v>20200521</v>
      </c>
      <c r="B5" s="3" t="s">
        <v>35</v>
      </c>
      <c r="C5">
        <v>5202388</v>
      </c>
      <c r="D5" t="s">
        <v>45</v>
      </c>
      <c r="E5" t="str">
        <f>"9781473998773"</f>
        <v>9781473998773</v>
      </c>
      <c r="F5" t="s">
        <v>32</v>
      </c>
      <c r="G5">
        <v>2018</v>
      </c>
      <c r="H5" t="s">
        <v>46</v>
      </c>
      <c r="I5" t="s">
        <v>47</v>
      </c>
      <c r="J5" t="s">
        <v>48</v>
      </c>
    </row>
    <row r="6" spans="1:10" s="3" customFormat="1" x14ac:dyDescent="0.3">
      <c r="A6" s="3">
        <v>20200521</v>
      </c>
      <c r="B6" s="3" t="s">
        <v>35</v>
      </c>
      <c r="C6">
        <v>5211841</v>
      </c>
      <c r="D6" t="s">
        <v>49</v>
      </c>
      <c r="E6" t="str">
        <f>"9781317331674"</f>
        <v>9781317331674</v>
      </c>
      <c r="F6" t="s">
        <v>11</v>
      </c>
      <c r="G6">
        <v>2018</v>
      </c>
      <c r="H6" t="s">
        <v>50</v>
      </c>
      <c r="I6" t="s">
        <v>51</v>
      </c>
      <c r="J6" t="s">
        <v>52</v>
      </c>
    </row>
    <row r="7" spans="1:10" s="3" customFormat="1" x14ac:dyDescent="0.3">
      <c r="A7" s="3">
        <v>20200521</v>
      </c>
      <c r="B7" s="3" t="s">
        <v>35</v>
      </c>
      <c r="C7">
        <v>5219474</v>
      </c>
      <c r="D7" t="s">
        <v>53</v>
      </c>
      <c r="E7" t="str">
        <f>"9780773552951"</f>
        <v>9780773552951</v>
      </c>
      <c r="F7" t="s">
        <v>20</v>
      </c>
      <c r="G7">
        <v>2018</v>
      </c>
      <c r="H7" t="s">
        <v>54</v>
      </c>
      <c r="I7" t="s">
        <v>55</v>
      </c>
      <c r="J7" t="s">
        <v>56</v>
      </c>
    </row>
    <row r="8" spans="1:10" s="3" customFormat="1" x14ac:dyDescent="0.3">
      <c r="A8" s="3">
        <v>20200521</v>
      </c>
      <c r="B8" s="3" t="s">
        <v>35</v>
      </c>
      <c r="C8">
        <v>5253366</v>
      </c>
      <c r="D8" t="s">
        <v>57</v>
      </c>
      <c r="E8" t="str">
        <f>"9781683931355"</f>
        <v>9781683931355</v>
      </c>
      <c r="F8" t="s">
        <v>58</v>
      </c>
      <c r="G8">
        <v>2018</v>
      </c>
      <c r="H8" t="s">
        <v>59</v>
      </c>
      <c r="I8" t="s">
        <v>60</v>
      </c>
      <c r="J8" t="s">
        <v>61</v>
      </c>
    </row>
    <row r="9" spans="1:10" s="3" customFormat="1" x14ac:dyDescent="0.3">
      <c r="A9" s="3">
        <v>20200521</v>
      </c>
      <c r="B9" s="3" t="s">
        <v>35</v>
      </c>
      <c r="C9">
        <v>5265316</v>
      </c>
      <c r="D9" t="s">
        <v>62</v>
      </c>
      <c r="E9" t="str">
        <f>"9780813591759"</f>
        <v>9780813591759</v>
      </c>
      <c r="F9" t="s">
        <v>63</v>
      </c>
      <c r="G9">
        <v>2018</v>
      </c>
      <c r="H9" t="s">
        <v>64</v>
      </c>
      <c r="I9" t="s">
        <v>65</v>
      </c>
      <c r="J9" t="s">
        <v>66</v>
      </c>
    </row>
    <row r="10" spans="1:10" s="3" customFormat="1" x14ac:dyDescent="0.3">
      <c r="A10" s="3">
        <v>20200521</v>
      </c>
      <c r="B10" s="3" t="s">
        <v>35</v>
      </c>
      <c r="C10">
        <v>5276421</v>
      </c>
      <c r="D10" t="s">
        <v>67</v>
      </c>
      <c r="E10" t="str">
        <f>"9780231547031"</f>
        <v>9780231547031</v>
      </c>
      <c r="F10" t="s">
        <v>21</v>
      </c>
      <c r="G10">
        <v>2018</v>
      </c>
      <c r="H10" t="s">
        <v>68</v>
      </c>
      <c r="I10" t="s">
        <v>69</v>
      </c>
      <c r="J10" t="s">
        <v>70</v>
      </c>
    </row>
    <row r="11" spans="1:10" s="3" customFormat="1" x14ac:dyDescent="0.3">
      <c r="A11" s="3">
        <v>20200521</v>
      </c>
      <c r="B11" s="3" t="s">
        <v>35</v>
      </c>
      <c r="C11">
        <v>5294932</v>
      </c>
      <c r="D11" t="s">
        <v>71</v>
      </c>
      <c r="E11" t="str">
        <f>"9780190497125"</f>
        <v>9780190497125</v>
      </c>
      <c r="F11" t="s">
        <v>19</v>
      </c>
      <c r="G11">
        <v>2018</v>
      </c>
      <c r="H11" t="s">
        <v>72</v>
      </c>
      <c r="I11" t="s">
        <v>73</v>
      </c>
      <c r="J11" t="s">
        <v>74</v>
      </c>
    </row>
    <row r="12" spans="1:10" s="3" customFormat="1" x14ac:dyDescent="0.3">
      <c r="A12" s="3">
        <v>20200521</v>
      </c>
      <c r="B12" s="3" t="s">
        <v>35</v>
      </c>
      <c r="C12">
        <v>5310071</v>
      </c>
      <c r="D12" t="s">
        <v>75</v>
      </c>
      <c r="E12" t="str">
        <f>"9781473934160"</f>
        <v>9781473934160</v>
      </c>
      <c r="F12" t="s">
        <v>32</v>
      </c>
      <c r="G12">
        <v>2014</v>
      </c>
      <c r="H12" t="s">
        <v>76</v>
      </c>
      <c r="I12" t="s">
        <v>77</v>
      </c>
      <c r="J12" t="s">
        <v>78</v>
      </c>
    </row>
    <row r="13" spans="1:10" s="3" customFormat="1" x14ac:dyDescent="0.3">
      <c r="A13" s="3">
        <v>20200521</v>
      </c>
      <c r="B13" s="3" t="s">
        <v>35</v>
      </c>
      <c r="C13">
        <v>5316877</v>
      </c>
      <c r="D13" t="s">
        <v>79</v>
      </c>
      <c r="E13" t="str">
        <f>"9781452956930"</f>
        <v>9781452956930</v>
      </c>
      <c r="F13" t="s">
        <v>80</v>
      </c>
      <c r="G13">
        <v>2018</v>
      </c>
      <c r="H13" t="s">
        <v>81</v>
      </c>
      <c r="I13" t="s">
        <v>82</v>
      </c>
      <c r="J13" t="s">
        <v>83</v>
      </c>
    </row>
    <row r="14" spans="1:10" s="3" customFormat="1" x14ac:dyDescent="0.3">
      <c r="A14" s="3">
        <v>20200521</v>
      </c>
      <c r="B14" s="3" t="s">
        <v>35</v>
      </c>
      <c r="C14">
        <v>5317475</v>
      </c>
      <c r="D14" t="s">
        <v>84</v>
      </c>
      <c r="E14" t="str">
        <f>"9781509512539"</f>
        <v>9781509512539</v>
      </c>
      <c r="F14" t="s">
        <v>26</v>
      </c>
      <c r="G14">
        <v>2018</v>
      </c>
      <c r="H14" t="s">
        <v>85</v>
      </c>
      <c r="I14" t="s">
        <v>86</v>
      </c>
      <c r="J14" t="s">
        <v>87</v>
      </c>
    </row>
    <row r="15" spans="1:10" s="3" customFormat="1" x14ac:dyDescent="0.3">
      <c r="A15" s="3">
        <v>20200521</v>
      </c>
      <c r="B15" s="3" t="s">
        <v>35</v>
      </c>
      <c r="C15">
        <v>5328413</v>
      </c>
      <c r="D15" t="s">
        <v>88</v>
      </c>
      <c r="E15" t="str">
        <f>"9780813941233"</f>
        <v>9780813941233</v>
      </c>
      <c r="F15" t="s">
        <v>34</v>
      </c>
      <c r="G15">
        <v>2018</v>
      </c>
      <c r="H15" t="s">
        <v>89</v>
      </c>
      <c r="I15" t="s">
        <v>90</v>
      </c>
      <c r="J15" t="s">
        <v>91</v>
      </c>
    </row>
    <row r="16" spans="1:10" s="3" customFormat="1" x14ac:dyDescent="0.3">
      <c r="A16" s="3">
        <v>20200521</v>
      </c>
      <c r="B16" s="3" t="s">
        <v>35</v>
      </c>
      <c r="C16">
        <v>5330038</v>
      </c>
      <c r="D16" t="s">
        <v>92</v>
      </c>
      <c r="E16" t="str">
        <f>"9781452956213"</f>
        <v>9781452956213</v>
      </c>
      <c r="F16" t="s">
        <v>80</v>
      </c>
      <c r="G16">
        <v>2018</v>
      </c>
      <c r="H16" t="s">
        <v>93</v>
      </c>
      <c r="I16" t="s">
        <v>94</v>
      </c>
      <c r="J16" t="s">
        <v>95</v>
      </c>
    </row>
    <row r="17" spans="1:10" s="3" customFormat="1" x14ac:dyDescent="0.3">
      <c r="A17" s="3">
        <v>20200521</v>
      </c>
      <c r="B17" s="3" t="s">
        <v>35</v>
      </c>
      <c r="C17">
        <v>5347144</v>
      </c>
      <c r="D17" t="s">
        <v>96</v>
      </c>
      <c r="E17" t="str">
        <f>"9781503606098"</f>
        <v>9781503606098</v>
      </c>
      <c r="F17" t="s">
        <v>29</v>
      </c>
      <c r="G17">
        <v>2018</v>
      </c>
      <c r="H17" t="s">
        <v>97</v>
      </c>
      <c r="I17" t="s">
        <v>98</v>
      </c>
      <c r="J17" t="s">
        <v>99</v>
      </c>
    </row>
    <row r="18" spans="1:10" s="3" customFormat="1" x14ac:dyDescent="0.3">
      <c r="A18" s="3">
        <v>20200521</v>
      </c>
      <c r="B18" s="3" t="s">
        <v>35</v>
      </c>
      <c r="C18">
        <v>5396438</v>
      </c>
      <c r="D18" t="s">
        <v>100</v>
      </c>
      <c r="E18" t="str">
        <f>"9781538103722"</f>
        <v>9781538103722</v>
      </c>
      <c r="F18" t="s">
        <v>30</v>
      </c>
      <c r="G18">
        <v>2018</v>
      </c>
      <c r="H18" t="s">
        <v>31</v>
      </c>
      <c r="I18" t="s">
        <v>101</v>
      </c>
      <c r="J18" t="s">
        <v>102</v>
      </c>
    </row>
    <row r="19" spans="1:10" s="3" customFormat="1" x14ac:dyDescent="0.3">
      <c r="A19" s="3">
        <v>20200521</v>
      </c>
      <c r="B19" s="3" t="s">
        <v>35</v>
      </c>
      <c r="C19">
        <v>5475331</v>
      </c>
      <c r="D19" t="s">
        <v>103</v>
      </c>
      <c r="E19" t="str">
        <f>"9783319943169"</f>
        <v>9783319943169</v>
      </c>
      <c r="F19" t="s">
        <v>27</v>
      </c>
      <c r="G19">
        <v>2018</v>
      </c>
      <c r="H19" t="s">
        <v>104</v>
      </c>
      <c r="I19" t="s">
        <v>105</v>
      </c>
      <c r="J19" t="s">
        <v>106</v>
      </c>
    </row>
    <row r="20" spans="1:10" s="3" customFormat="1" x14ac:dyDescent="0.3">
      <c r="A20" s="3">
        <v>20200521</v>
      </c>
      <c r="B20" s="3" t="s">
        <v>35</v>
      </c>
      <c r="C20">
        <v>5483929</v>
      </c>
      <c r="D20" t="s">
        <v>107</v>
      </c>
      <c r="E20" t="str">
        <f>"9780252050275"</f>
        <v>9780252050275</v>
      </c>
      <c r="F20" t="s">
        <v>14</v>
      </c>
      <c r="G20">
        <v>2018</v>
      </c>
      <c r="H20" t="s">
        <v>108</v>
      </c>
      <c r="I20" t="s">
        <v>109</v>
      </c>
      <c r="J20" t="s">
        <v>110</v>
      </c>
    </row>
    <row r="21" spans="1:10" s="3" customFormat="1" x14ac:dyDescent="0.3">
      <c r="A21" s="3">
        <v>20200521</v>
      </c>
      <c r="B21" s="3" t="s">
        <v>35</v>
      </c>
      <c r="C21">
        <v>5492300</v>
      </c>
      <c r="D21" t="s">
        <v>111</v>
      </c>
      <c r="E21" t="str">
        <f>"9781442271487"</f>
        <v>9781442271487</v>
      </c>
      <c r="F21" t="s">
        <v>30</v>
      </c>
      <c r="G21">
        <v>2018</v>
      </c>
      <c r="H21" t="s">
        <v>112</v>
      </c>
      <c r="I21" t="s">
        <v>113</v>
      </c>
      <c r="J21" t="s">
        <v>114</v>
      </c>
    </row>
    <row r="22" spans="1:10" s="3" customFormat="1" x14ac:dyDescent="0.3">
      <c r="A22" s="3">
        <v>20200521</v>
      </c>
      <c r="B22" s="3" t="s">
        <v>35</v>
      </c>
      <c r="C22">
        <v>5495918</v>
      </c>
      <c r="D22" t="s">
        <v>115</v>
      </c>
      <c r="E22" t="str">
        <f>"9781478002215"</f>
        <v>9781478002215</v>
      </c>
      <c r="F22" t="s">
        <v>33</v>
      </c>
      <c r="G22">
        <v>2018</v>
      </c>
      <c r="H22" t="s">
        <v>116</v>
      </c>
      <c r="I22" t="s">
        <v>65</v>
      </c>
      <c r="J22"/>
    </row>
    <row r="23" spans="1:10" s="3" customFormat="1" x14ac:dyDescent="0.3">
      <c r="A23" s="3">
        <v>20200521</v>
      </c>
      <c r="B23" s="3" t="s">
        <v>35</v>
      </c>
      <c r="C23">
        <v>5497227</v>
      </c>
      <c r="D23" t="s">
        <v>117</v>
      </c>
      <c r="E23" t="str">
        <f>"9780190872373"</f>
        <v>9780190872373</v>
      </c>
      <c r="F23" t="s">
        <v>19</v>
      </c>
      <c r="G23">
        <v>2018</v>
      </c>
      <c r="H23" t="s">
        <v>118</v>
      </c>
      <c r="I23"/>
      <c r="J23"/>
    </row>
    <row r="24" spans="1:10" s="3" customFormat="1" x14ac:dyDescent="0.3">
      <c r="A24" s="3">
        <v>20200521</v>
      </c>
      <c r="B24" s="3" t="s">
        <v>35</v>
      </c>
      <c r="C24">
        <v>5509124</v>
      </c>
      <c r="D24" t="s">
        <v>119</v>
      </c>
      <c r="E24" t="str">
        <f>"9781487519025"</f>
        <v>9781487519025</v>
      </c>
      <c r="F24" t="s">
        <v>10</v>
      </c>
      <c r="G24">
        <v>2018</v>
      </c>
      <c r="H24" t="s">
        <v>120</v>
      </c>
      <c r="I24" t="s">
        <v>121</v>
      </c>
      <c r="J24" t="s">
        <v>122</v>
      </c>
    </row>
    <row r="25" spans="1:10" s="3" customFormat="1" x14ac:dyDescent="0.3">
      <c r="A25" s="3">
        <v>20200521</v>
      </c>
      <c r="B25" s="3" t="s">
        <v>35</v>
      </c>
      <c r="C25">
        <v>5516360</v>
      </c>
      <c r="D25" t="s">
        <v>123</v>
      </c>
      <c r="E25" t="str">
        <f>"9781496819253"</f>
        <v>9781496819253</v>
      </c>
      <c r="F25" t="s">
        <v>124</v>
      </c>
      <c r="G25">
        <v>2018</v>
      </c>
      <c r="H25" t="s">
        <v>125</v>
      </c>
      <c r="I25" t="s">
        <v>126</v>
      </c>
      <c r="J25" t="s">
        <v>127</v>
      </c>
    </row>
    <row r="26" spans="1:10" s="3" customFormat="1" x14ac:dyDescent="0.3">
      <c r="A26" s="3">
        <v>20200521</v>
      </c>
      <c r="B26" s="3" t="s">
        <v>35</v>
      </c>
      <c r="C26">
        <v>5522882</v>
      </c>
      <c r="D26" t="s">
        <v>128</v>
      </c>
      <c r="E26" t="str">
        <f>"9781452957401"</f>
        <v>9781452957401</v>
      </c>
      <c r="F26" t="s">
        <v>80</v>
      </c>
      <c r="G26">
        <v>2018</v>
      </c>
      <c r="H26" t="s">
        <v>129</v>
      </c>
      <c r="I26" t="s">
        <v>130</v>
      </c>
      <c r="J26" t="s">
        <v>131</v>
      </c>
    </row>
    <row r="27" spans="1:10" s="3" customFormat="1" x14ac:dyDescent="0.3">
      <c r="A27" s="3">
        <v>20200521</v>
      </c>
      <c r="B27" s="3" t="s">
        <v>35</v>
      </c>
      <c r="C27">
        <v>5541064</v>
      </c>
      <c r="D27" t="s">
        <v>132</v>
      </c>
      <c r="E27" t="str">
        <f>"9781538110317"</f>
        <v>9781538110317</v>
      </c>
      <c r="F27" t="s">
        <v>30</v>
      </c>
      <c r="G27">
        <v>2018</v>
      </c>
      <c r="H27" t="s">
        <v>133</v>
      </c>
      <c r="I27"/>
      <c r="J27"/>
    </row>
    <row r="28" spans="1:10" s="3" customFormat="1" x14ac:dyDescent="0.3">
      <c r="A28" s="3">
        <v>20200521</v>
      </c>
      <c r="B28" s="3" t="s">
        <v>35</v>
      </c>
      <c r="C28">
        <v>5552852</v>
      </c>
      <c r="D28" t="s">
        <v>134</v>
      </c>
      <c r="E28" t="str">
        <f>"9781771643597"</f>
        <v>9781771643597</v>
      </c>
      <c r="F28" t="s">
        <v>135</v>
      </c>
      <c r="G28">
        <v>2018</v>
      </c>
      <c r="H28" t="s">
        <v>136</v>
      </c>
      <c r="I28" t="s">
        <v>137</v>
      </c>
      <c r="J28" t="s">
        <v>138</v>
      </c>
    </row>
    <row r="29" spans="1:10" s="3" customFormat="1" x14ac:dyDescent="0.3">
      <c r="A29" s="3">
        <v>20200521</v>
      </c>
      <c r="B29" s="3" t="s">
        <v>35</v>
      </c>
      <c r="C29">
        <v>5553064</v>
      </c>
      <c r="D29" t="s">
        <v>139</v>
      </c>
      <c r="E29" t="str">
        <f>"9781683353454"</f>
        <v>9781683353454</v>
      </c>
      <c r="F29" t="s">
        <v>140</v>
      </c>
      <c r="G29">
        <v>2018</v>
      </c>
      <c r="H29" t="s">
        <v>141</v>
      </c>
      <c r="I29" t="s">
        <v>142</v>
      </c>
      <c r="J29" t="s">
        <v>143</v>
      </c>
    </row>
    <row r="30" spans="1:10" s="3" customFormat="1" x14ac:dyDescent="0.3">
      <c r="A30" s="3">
        <v>20200521</v>
      </c>
      <c r="B30" s="3" t="s">
        <v>35</v>
      </c>
      <c r="C30">
        <v>5555342</v>
      </c>
      <c r="D30" t="s">
        <v>144</v>
      </c>
      <c r="E30" t="str">
        <f>"9780300235074"</f>
        <v>9780300235074</v>
      </c>
      <c r="F30" t="s">
        <v>22</v>
      </c>
      <c r="G30">
        <v>2018</v>
      </c>
      <c r="H30" t="s">
        <v>145</v>
      </c>
      <c r="I30" t="s">
        <v>146</v>
      </c>
      <c r="J30" t="s">
        <v>147</v>
      </c>
    </row>
    <row r="31" spans="1:10" s="3" customFormat="1" x14ac:dyDescent="0.3">
      <c r="A31" s="3">
        <v>20200521</v>
      </c>
      <c r="B31" s="3" t="s">
        <v>35</v>
      </c>
      <c r="C31">
        <v>5559705</v>
      </c>
      <c r="D31" t="s">
        <v>148</v>
      </c>
      <c r="E31" t="str">
        <f>"9780252050848"</f>
        <v>9780252050848</v>
      </c>
      <c r="F31" t="s">
        <v>14</v>
      </c>
      <c r="G31">
        <v>2018</v>
      </c>
      <c r="H31" t="s">
        <v>149</v>
      </c>
      <c r="I31" t="s">
        <v>150</v>
      </c>
      <c r="J31" t="s">
        <v>151</v>
      </c>
    </row>
    <row r="32" spans="1:10" s="3" customFormat="1" x14ac:dyDescent="0.3">
      <c r="A32" s="3">
        <v>20200521</v>
      </c>
      <c r="B32" s="3" t="s">
        <v>35</v>
      </c>
      <c r="C32">
        <v>5573605</v>
      </c>
      <c r="D32" t="s">
        <v>152</v>
      </c>
      <c r="E32" t="str">
        <f>"9780231548755"</f>
        <v>9780231548755</v>
      </c>
      <c r="F32" t="s">
        <v>21</v>
      </c>
      <c r="G32">
        <v>2019</v>
      </c>
      <c r="H32" t="s">
        <v>153</v>
      </c>
      <c r="I32"/>
      <c r="J32"/>
    </row>
    <row r="33" spans="1:10" s="3" customFormat="1" x14ac:dyDescent="0.3">
      <c r="A33" s="3">
        <v>20200521</v>
      </c>
      <c r="B33" s="3" t="s">
        <v>35</v>
      </c>
      <c r="C33">
        <v>5581059</v>
      </c>
      <c r="D33" t="s">
        <v>154</v>
      </c>
      <c r="E33" t="str">
        <f>"9781501328657"</f>
        <v>9781501328657</v>
      </c>
      <c r="F33" t="s">
        <v>17</v>
      </c>
      <c r="G33">
        <v>2019</v>
      </c>
      <c r="H33" t="s">
        <v>155</v>
      </c>
      <c r="I33" t="s">
        <v>156</v>
      </c>
      <c r="J33" t="s">
        <v>157</v>
      </c>
    </row>
    <row r="34" spans="1:10" s="3" customFormat="1" x14ac:dyDescent="0.3">
      <c r="A34" s="3">
        <v>20200521</v>
      </c>
      <c r="B34" s="3" t="s">
        <v>35</v>
      </c>
      <c r="C34">
        <v>5583960</v>
      </c>
      <c r="D34" t="s">
        <v>158</v>
      </c>
      <c r="E34" t="str">
        <f>"9781440861840"</f>
        <v>9781440861840</v>
      </c>
      <c r="F34" t="s">
        <v>28</v>
      </c>
      <c r="G34">
        <v>2019</v>
      </c>
      <c r="H34" t="s">
        <v>159</v>
      </c>
      <c r="I34" t="s">
        <v>160</v>
      </c>
      <c r="J34" t="s">
        <v>161</v>
      </c>
    </row>
    <row r="35" spans="1:10" s="3" customFormat="1" x14ac:dyDescent="0.3">
      <c r="A35" s="3">
        <v>20200521</v>
      </c>
      <c r="B35" s="3" t="s">
        <v>35</v>
      </c>
      <c r="C35">
        <v>5584090</v>
      </c>
      <c r="D35" t="s">
        <v>162</v>
      </c>
      <c r="E35" t="str">
        <f>"9781472519177"</f>
        <v>9781472519177</v>
      </c>
      <c r="F35" t="s">
        <v>12</v>
      </c>
      <c r="G35">
        <v>2018</v>
      </c>
      <c r="H35" t="s">
        <v>163</v>
      </c>
      <c r="I35" t="s">
        <v>164</v>
      </c>
      <c r="J35" t="s">
        <v>165</v>
      </c>
    </row>
    <row r="36" spans="1:10" s="3" customFormat="1" x14ac:dyDescent="0.3">
      <c r="A36" s="3">
        <v>20200521</v>
      </c>
      <c r="B36" s="3" t="s">
        <v>35</v>
      </c>
      <c r="C36">
        <v>5598856</v>
      </c>
      <c r="D36" t="s">
        <v>166</v>
      </c>
      <c r="E36" t="str">
        <f>"9781496820785"</f>
        <v>9781496820785</v>
      </c>
      <c r="F36" t="s">
        <v>124</v>
      </c>
      <c r="G36">
        <v>2018</v>
      </c>
      <c r="H36" t="s">
        <v>167</v>
      </c>
      <c r="I36"/>
      <c r="J36"/>
    </row>
    <row r="37" spans="1:10" s="3" customFormat="1" x14ac:dyDescent="0.3">
      <c r="A37" s="3">
        <v>20200521</v>
      </c>
      <c r="B37" s="3" t="s">
        <v>35</v>
      </c>
      <c r="C37">
        <v>5629736</v>
      </c>
      <c r="D37" t="s">
        <v>168</v>
      </c>
      <c r="E37" t="str">
        <f>"9780520971004"</f>
        <v>9780520971004</v>
      </c>
      <c r="F37" t="s">
        <v>16</v>
      </c>
      <c r="G37">
        <v>2019</v>
      </c>
      <c r="H37" t="s">
        <v>169</v>
      </c>
      <c r="I37" t="s">
        <v>170</v>
      </c>
      <c r="J37" t="s">
        <v>171</v>
      </c>
    </row>
    <row r="38" spans="1:10" s="3" customFormat="1" x14ac:dyDescent="0.3">
      <c r="A38" s="3">
        <v>20200521</v>
      </c>
      <c r="B38" s="3" t="s">
        <v>35</v>
      </c>
      <c r="C38">
        <v>5645976</v>
      </c>
      <c r="D38" t="s">
        <v>172</v>
      </c>
      <c r="E38" t="str">
        <f>"9781472583482"</f>
        <v>9781472583482</v>
      </c>
      <c r="F38" t="s">
        <v>12</v>
      </c>
      <c r="G38">
        <v>2019</v>
      </c>
      <c r="H38" t="s">
        <v>173</v>
      </c>
      <c r="I38" t="s">
        <v>174</v>
      </c>
      <c r="J38" t="s">
        <v>175</v>
      </c>
    </row>
    <row r="39" spans="1:10" s="3" customFormat="1" x14ac:dyDescent="0.3">
      <c r="A39" s="3">
        <v>20200521</v>
      </c>
      <c r="B39" s="3" t="s">
        <v>35</v>
      </c>
      <c r="C39">
        <v>5685276</v>
      </c>
      <c r="D39" t="s">
        <v>176</v>
      </c>
      <c r="E39" t="str">
        <f>"9781501112140"</f>
        <v>9781501112140</v>
      </c>
      <c r="F39" t="s">
        <v>15</v>
      </c>
      <c r="G39">
        <v>2018</v>
      </c>
      <c r="H39" t="s">
        <v>177</v>
      </c>
      <c r="I39"/>
      <c r="J39"/>
    </row>
    <row r="40" spans="1:10" s="3" customFormat="1" x14ac:dyDescent="0.3">
      <c r="A40" s="3">
        <v>20200521</v>
      </c>
      <c r="B40" s="3" t="s">
        <v>35</v>
      </c>
      <c r="C40">
        <v>5687888</v>
      </c>
      <c r="D40" t="s">
        <v>178</v>
      </c>
      <c r="E40" t="str">
        <f>"9781501141768"</f>
        <v>9781501141768</v>
      </c>
      <c r="F40" t="s">
        <v>24</v>
      </c>
      <c r="G40">
        <v>2019</v>
      </c>
      <c r="H40" t="s">
        <v>179</v>
      </c>
      <c r="I40"/>
      <c r="J40"/>
    </row>
    <row r="41" spans="1:10" s="3" customFormat="1" x14ac:dyDescent="0.3">
      <c r="A41" s="3">
        <v>20200521</v>
      </c>
      <c r="B41" s="3" t="s">
        <v>35</v>
      </c>
      <c r="C41">
        <v>5703270</v>
      </c>
      <c r="D41" t="s">
        <v>180</v>
      </c>
      <c r="E41" t="str">
        <f>"9781479893904"</f>
        <v>9781479893904</v>
      </c>
      <c r="F41" t="s">
        <v>23</v>
      </c>
      <c r="G41">
        <v>2019</v>
      </c>
      <c r="H41" t="s">
        <v>181</v>
      </c>
      <c r="I41" t="s">
        <v>182</v>
      </c>
      <c r="J41" t="s">
        <v>183</v>
      </c>
    </row>
    <row r="42" spans="1:10" s="3" customFormat="1" x14ac:dyDescent="0.3">
      <c r="A42" s="3">
        <v>20200521</v>
      </c>
      <c r="B42" s="3" t="s">
        <v>35</v>
      </c>
      <c r="C42">
        <v>5704453</v>
      </c>
      <c r="D42" t="s">
        <v>184</v>
      </c>
      <c r="E42" t="str">
        <f>"9780813177328"</f>
        <v>9780813177328</v>
      </c>
      <c r="F42" t="s">
        <v>185</v>
      </c>
      <c r="G42">
        <v>2019</v>
      </c>
      <c r="H42" t="s">
        <v>186</v>
      </c>
      <c r="I42" t="s">
        <v>187</v>
      </c>
      <c r="J42" t="s">
        <v>188</v>
      </c>
    </row>
    <row r="43" spans="1:10" s="3" customFormat="1" x14ac:dyDescent="0.3">
      <c r="A43" s="3">
        <v>20200521</v>
      </c>
      <c r="B43" s="3" t="s">
        <v>35</v>
      </c>
      <c r="C43">
        <v>5729156</v>
      </c>
      <c r="D43" t="s">
        <v>189</v>
      </c>
      <c r="E43" t="str">
        <f>"9781479822966"</f>
        <v>9781479822966</v>
      </c>
      <c r="F43" t="s">
        <v>23</v>
      </c>
      <c r="G43">
        <v>2019</v>
      </c>
      <c r="H43" t="s">
        <v>190</v>
      </c>
      <c r="I43" t="s">
        <v>191</v>
      </c>
      <c r="J43" t="s">
        <v>192</v>
      </c>
    </row>
    <row r="44" spans="1:10" s="3" customFormat="1" x14ac:dyDescent="0.3">
      <c r="A44" s="3">
        <v>20200521</v>
      </c>
      <c r="B44" s="3" t="s">
        <v>35</v>
      </c>
      <c r="C44">
        <v>5745458</v>
      </c>
      <c r="D44" t="s">
        <v>193</v>
      </c>
      <c r="E44" t="str">
        <f>"9780691189789"</f>
        <v>9780691189789</v>
      </c>
      <c r="F44" t="s">
        <v>18</v>
      </c>
      <c r="G44">
        <v>2019</v>
      </c>
      <c r="H44" t="s">
        <v>194</v>
      </c>
      <c r="I44" t="s">
        <v>195</v>
      </c>
      <c r="J44" t="s">
        <v>196</v>
      </c>
    </row>
    <row r="45" spans="1:10" s="3" customFormat="1" x14ac:dyDescent="0.3">
      <c r="A45" s="3">
        <v>20200521</v>
      </c>
      <c r="B45" s="3" t="s">
        <v>35</v>
      </c>
      <c r="C45">
        <v>5751534</v>
      </c>
      <c r="D45" t="s">
        <v>197</v>
      </c>
      <c r="E45" t="str">
        <f>"9781452960050"</f>
        <v>9781452960050</v>
      </c>
      <c r="F45" t="s">
        <v>80</v>
      </c>
      <c r="G45">
        <v>2019</v>
      </c>
      <c r="H45" t="s">
        <v>198</v>
      </c>
      <c r="I45" t="s">
        <v>199</v>
      </c>
      <c r="J45" t="s">
        <v>200</v>
      </c>
    </row>
    <row r="46" spans="1:10" s="3" customFormat="1" x14ac:dyDescent="0.3">
      <c r="A46" s="3">
        <v>20200521</v>
      </c>
      <c r="B46" s="3" t="s">
        <v>35</v>
      </c>
      <c r="C46">
        <v>5752355</v>
      </c>
      <c r="D46" t="s">
        <v>201</v>
      </c>
      <c r="E46" t="str">
        <f>"9781477318287"</f>
        <v>9781477318287</v>
      </c>
      <c r="F46" t="s">
        <v>41</v>
      </c>
      <c r="G46">
        <v>2019</v>
      </c>
      <c r="H46" t="s">
        <v>202</v>
      </c>
      <c r="I46" t="s">
        <v>203</v>
      </c>
      <c r="J46" t="s">
        <v>204</v>
      </c>
    </row>
    <row r="47" spans="1:10" s="3" customFormat="1" x14ac:dyDescent="0.3">
      <c r="A47" s="3">
        <v>20200521</v>
      </c>
      <c r="B47" s="3" t="s">
        <v>35</v>
      </c>
      <c r="C47">
        <v>5844702</v>
      </c>
      <c r="D47" t="s">
        <v>205</v>
      </c>
      <c r="E47" t="str">
        <f>"9780691197784"</f>
        <v>9780691197784</v>
      </c>
      <c r="F47" t="s">
        <v>18</v>
      </c>
      <c r="G47">
        <v>2019</v>
      </c>
      <c r="H47" t="s">
        <v>206</v>
      </c>
      <c r="I47" t="s">
        <v>207</v>
      </c>
      <c r="J47" t="s">
        <v>208</v>
      </c>
    </row>
    <row r="48" spans="1:10" s="3" customFormat="1" x14ac:dyDescent="0.3">
      <c r="A48" s="3">
        <v>20200521</v>
      </c>
      <c r="B48" s="3" t="s">
        <v>35</v>
      </c>
      <c r="C48">
        <v>5890986</v>
      </c>
      <c r="D48" t="s">
        <v>209</v>
      </c>
      <c r="E48" t="str">
        <f>"9781477318980"</f>
        <v>9781477318980</v>
      </c>
      <c r="F48" t="s">
        <v>41</v>
      </c>
      <c r="G48">
        <v>2019</v>
      </c>
      <c r="H48" t="s">
        <v>210</v>
      </c>
      <c r="I48" t="s">
        <v>211</v>
      </c>
      <c r="J48" t="s">
        <v>212</v>
      </c>
    </row>
    <row r="49" spans="1:10" s="3" customFormat="1" x14ac:dyDescent="0.3">
      <c r="A49" s="3">
        <v>20200521</v>
      </c>
      <c r="B49" s="3" t="s">
        <v>35</v>
      </c>
      <c r="C49">
        <v>5916729</v>
      </c>
      <c r="D49" t="s">
        <v>213</v>
      </c>
      <c r="E49" t="str">
        <f>"9781498585200"</f>
        <v>9781498585200</v>
      </c>
      <c r="F49" t="s">
        <v>13</v>
      </c>
      <c r="G49">
        <v>2019</v>
      </c>
      <c r="H49" t="s">
        <v>214</v>
      </c>
      <c r="I49" t="s">
        <v>215</v>
      </c>
      <c r="J49" t="s">
        <v>216</v>
      </c>
    </row>
    <row r="50" spans="1:10" s="3" customFormat="1" x14ac:dyDescent="0.3">
      <c r="A50" s="3">
        <v>20200521</v>
      </c>
      <c r="B50" s="3" t="s">
        <v>35</v>
      </c>
      <c r="C50">
        <v>5917068</v>
      </c>
      <c r="D50" t="s">
        <v>217</v>
      </c>
      <c r="E50" t="str">
        <f>"9781476793122"</f>
        <v>9781476793122</v>
      </c>
      <c r="F50" t="s">
        <v>15</v>
      </c>
      <c r="G50">
        <v>2019</v>
      </c>
      <c r="H50" t="s">
        <v>218</v>
      </c>
      <c r="I50"/>
      <c r="J50"/>
    </row>
    <row r="51" spans="1:10" s="3" customFormat="1" x14ac:dyDescent="0.3">
      <c r="A51" s="3">
        <v>20200521</v>
      </c>
      <c r="B51" s="3" t="s">
        <v>35</v>
      </c>
      <c r="C51">
        <v>6162504</v>
      </c>
      <c r="D51" t="s">
        <v>219</v>
      </c>
      <c r="E51" t="str">
        <f>"9781350054899"</f>
        <v>9781350054899</v>
      </c>
      <c r="F51" t="s">
        <v>25</v>
      </c>
      <c r="G51">
        <v>2018</v>
      </c>
      <c r="H51" t="s">
        <v>220</v>
      </c>
      <c r="I51"/>
      <c r="J51"/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2020-06-05T20:12:53Z</dcterms:modified>
</cp:coreProperties>
</file>